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d.gov\dmr\DMR\DMR-Finance\GRANTS\Federal Funding - II&amp;JA (Regrow)\INITIAL GRANT\Reporting Activity\Final Reports\"/>
    </mc:Choice>
  </mc:AlternateContent>
  <xr:revisionPtr revIDLastSave="0" documentId="13_ncr:1_{C6459FBE-A972-404D-8BC7-BA183F8F5A3D}" xr6:coauthVersionLast="47" xr6:coauthVersionMax="47" xr10:uidLastSave="{00000000-0000-0000-0000-000000000000}"/>
  <workbookProtection workbookAlgorithmName="SHA-512" workbookHashValue="xJe0z6bAWbQ/hitoc6RCWSF1OZ1u+tWk4XW2HNVMGaBqMZh50Z3mZPR8WAHRVahghkhJsAQcTJ/fblJpv+ZAbw==" workbookSaltValue="Bpsfp2XbsK528vd2HvEKkw==" workbookSpinCount="100000" lockStructure="1"/>
  <bookViews>
    <workbookView xWindow="-120" yWindow="-120" windowWidth="29040" windowHeight="17520" xr2:uid="{9C796906-C7F1-4623-B56D-C5026AC6D121}"/>
  </bookViews>
  <sheets>
    <sheet name="Well Specific Columns" sheetId="1" r:id="rId1"/>
    <sheet name="Field Options" sheetId="2" r:id="rId2"/>
    <sheet name="Jobs CreatedSaved" sheetId="3" r:id="rId3"/>
    <sheet name="Definitions" sheetId="4" r:id="rId4"/>
  </sheets>
  <definedNames>
    <definedName name="_xlnm._FilterDatabase" localSheetId="0" hidden="1">'Well Specific Columns'!$A$1:$AP$117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9" i="1" l="1"/>
  <c r="AP119" i="1"/>
  <c r="AL119" i="1"/>
  <c r="AN122" i="1" l="1"/>
  <c r="AN1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tc={2B07590C-C736-482F-9EB9-650B493418DC}</author>
  </authors>
  <commentList>
    <comment ref="AO1" authorId="0" shapeId="0" xr:uid="{2B07590C-C736-482F-9EB9-650B493418DC}">
      <text>
        <t>[Threaded comment]
Your version of Excel allows you to read this threaded comment; however, any edits to it will get removed if the file is opened in a newer version of Excel. Learn more: https://go.microsoft.com/fwlink/?linkid=870924
Comment:
    I used cut and capped date.</t>
      </text>
    </comment>
  </commentList>
</comments>
</file>

<file path=xl/sharedStrings.xml><?xml version="1.0" encoding="utf-8"?>
<sst xmlns="http://schemas.openxmlformats.org/spreadsheetml/2006/main" count="2893" uniqueCount="488">
  <si>
    <t>Data Element</t>
  </si>
  <si>
    <t>Well ID Data Source</t>
  </si>
  <si>
    <t>Well Name</t>
  </si>
  <si>
    <t>Well Type</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</si>
  <si>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</si>
  <si>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</si>
  <si>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</si>
  <si>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</si>
  <si>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</si>
  <si>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</si>
  <si>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</si>
  <si>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</si>
  <si>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</si>
  <si>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</si>
  <si>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</si>
  <si>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Methane Detection Screening Method/Instrumentation</t>
  </si>
  <si>
    <t>Surface Water Contamination</t>
  </si>
  <si>
    <t>Surface Water Remediation Method</t>
  </si>
  <si>
    <t>Groundwater Contamination</t>
  </si>
  <si>
    <t>Groundwater Remediated</t>
  </si>
  <si>
    <t>Groundwater Remediation Method</t>
  </si>
  <si>
    <t>Groundwater Remediation Completion Date</t>
  </si>
  <si>
    <t>Total Cost of Complete P&amp;A ($ USD)</t>
  </si>
  <si>
    <t>Well Status</t>
  </si>
  <si>
    <t>API</t>
  </si>
  <si>
    <t>Oil</t>
  </si>
  <si>
    <t>N/A</t>
  </si>
  <si>
    <t>AL</t>
  </si>
  <si>
    <t>NAD83</t>
  </si>
  <si>
    <t>Estimated</t>
  </si>
  <si>
    <t>Yes</t>
  </si>
  <si>
    <t>Gas rover</t>
  </si>
  <si>
    <t>ND</t>
  </si>
  <si>
    <t>Sheen</t>
  </si>
  <si>
    <t>No</t>
  </si>
  <si>
    <t>US Well ID</t>
  </si>
  <si>
    <t>Private</t>
  </si>
  <si>
    <t>BLM</t>
  </si>
  <si>
    <t>Total cost need not include administrative costs</t>
  </si>
  <si>
    <t>Unplugged</t>
  </si>
  <si>
    <t>Gas</t>
  </si>
  <si>
    <t>Geologic field is acceptable if 
formation is unknown</t>
  </si>
  <si>
    <t>BIA</t>
  </si>
  <si>
    <t>AK</t>
  </si>
  <si>
    <t>NAD27</t>
  </si>
  <si>
    <t>Measured</t>
  </si>
  <si>
    <t>Sniffer</t>
  </si>
  <si>
    <t>Odor</t>
  </si>
  <si>
    <t>Or, an estimate of per-well costs if plugging services were procured at a multi-well project level</t>
  </si>
  <si>
    <t>Condensate</t>
  </si>
  <si>
    <t>Unknown is acceptable if geologic field and formation are unknown</t>
  </si>
  <si>
    <t>Federal</t>
  </si>
  <si>
    <t>BOEM/BSEE</t>
  </si>
  <si>
    <t>AZ</t>
  </si>
  <si>
    <t>Trace gas analyzer</t>
  </si>
  <si>
    <t>Reduced vegetation</t>
  </si>
  <si>
    <t>Tribal</t>
  </si>
  <si>
    <t>NPS</t>
  </si>
  <si>
    <t>AR</t>
  </si>
  <si>
    <t>OGI</t>
  </si>
  <si>
    <t>visible oil on ground</t>
  </si>
  <si>
    <t>Unknown</t>
  </si>
  <si>
    <t>USFS</t>
  </si>
  <si>
    <t>AS</t>
  </si>
  <si>
    <t>If other, please identify</t>
  </si>
  <si>
    <t>If others, please identify</t>
  </si>
  <si>
    <t>Injection</t>
  </si>
  <si>
    <t>USFWS</t>
  </si>
  <si>
    <t>CA</t>
  </si>
  <si>
    <t>CO</t>
  </si>
  <si>
    <t>If State, enter the 
appropriate State Agency</t>
  </si>
  <si>
    <t>CT</t>
  </si>
  <si>
    <t>If Private, enter N/A</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</si>
  <si>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</si>
  <si>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</si>
  <si>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</si>
  <si>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</si>
  <si>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</si>
  <si>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</si>
  <si>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</si>
  <si>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</si>
  <si>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</si>
  <si>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</si>
  <si>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</si>
  <si>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</si>
  <si>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</si>
  <si>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</si>
  <si>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</si>
  <si>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</si>
  <si>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</si>
  <si>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</si>
  <si>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</si>
  <si>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</si>
  <si>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</si>
  <si>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</si>
  <si>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</si>
  <si>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</si>
  <si>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</si>
  <si>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</si>
  <si>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</si>
  <si>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</si>
  <si>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</si>
  <si>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</si>
  <si>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</si>
  <si>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</si>
  <si>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</si>
  <si>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</si>
  <si>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</si>
  <si>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</si>
  <si>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</si>
  <si>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</si>
  <si>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</si>
  <si>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</si>
  <si>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</si>
  <si>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</si>
  <si>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</si>
  <si>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</si>
  <si>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</si>
  <si>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</si>
  <si>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</si>
  <si>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</si>
  <si>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 xml:space="preserve">The reporting template consists of the data fields listed below. Each data field includes a unit, if applicable, field type, validation, and a description. </t>
  </si>
  <si>
    <t>11 – State Code (numeric)</t>
  </si>
  <si>
    <t>222 – County Code (numeric)</t>
  </si>
  <si>
    <t>33333 – Unique Well Identifier (numeric)</t>
  </si>
  <si>
    <t>44 – Directional Sidetrack Code (numeric)</t>
  </si>
  <si>
    <t>55 – Event Sequence Code (numeric)</t>
  </si>
  <si>
    <t>API ownership was transferred to the Professional Petroleum Data Management (PPDM) Association in 2010, which updated well identifier standards to the currently used US Well Number which takes the following format: 11-222-33333-44-5A:</t>
  </si>
  <si>
    <t>33333 – Well (numeric)</t>
  </si>
  <si>
    <t>44 – Wellbore (numeric)</t>
  </si>
  <si>
    <t>5A – Extensional (optional) (alphanumeric/special characters)</t>
  </si>
  <si>
    <t>Sources: API, 1979</t>
  </si>
  <si>
    <t xml:space="preserve">                PPDM, 2014</t>
  </si>
  <si>
    <r>
      <t>Well Name</t>
    </r>
    <r>
      <rPr>
        <sz val="11"/>
        <color theme="1"/>
        <rFont val="Roboto"/>
      </rPr>
      <t xml:space="preserve"> - (Text)</t>
    </r>
  </si>
  <si>
    <t>Sources: State data (various), AFMSS, USFS (Draft), AML</t>
  </si>
  <si>
    <t>Sources: AFMSS, AML</t>
  </si>
  <si>
    <r>
      <t>Well Status</t>
    </r>
    <r>
      <rPr>
        <sz val="11"/>
        <color theme="1"/>
        <rFont val="Roboto"/>
      </rPr>
      <t xml:space="preserve"> - (Single Select)</t>
    </r>
  </si>
  <si>
    <r>
      <t xml:space="preserve">State </t>
    </r>
    <r>
      <rPr>
        <sz val="11"/>
        <color theme="1"/>
        <rFont val="Roboto"/>
      </rPr>
      <t>- (Single Select)</t>
    </r>
  </si>
  <si>
    <t xml:space="preserve">The 2-letter abbreviation for the state the well is located in. </t>
  </si>
  <si>
    <t>Tribe - (Text)</t>
  </si>
  <si>
    <t xml:space="preserve">If the well is located on tribal land, enter the name of the tribe and/or Indian Allottee. </t>
  </si>
  <si>
    <r>
      <t>County</t>
    </r>
    <r>
      <rPr>
        <sz val="11"/>
        <color theme="1"/>
        <rFont val="Roboto"/>
      </rPr>
      <t xml:space="preserve"> - (Text)</t>
    </r>
  </si>
  <si>
    <t xml:space="preserve">The county the top hole of the well is located in. </t>
  </si>
  <si>
    <t>States are expected to enter either "State" or "Private"</t>
  </si>
  <si>
    <t>Sources: BLM, NPS, BIA, USFWS</t>
  </si>
  <si>
    <r>
      <t xml:space="preserve">Subsurface Managing Entity </t>
    </r>
    <r>
      <rPr>
        <sz val="11"/>
        <color theme="1"/>
        <rFont val="Roboto"/>
      </rPr>
      <t>- (Single Select)</t>
    </r>
  </si>
  <si>
    <r>
      <t>Latitude</t>
    </r>
    <r>
      <rPr>
        <sz val="11"/>
        <color theme="1"/>
        <rFont val="Roboto"/>
      </rPr>
      <t xml:space="preserve"> - (Numerical, 6 Decimals, Decimal Degrees)</t>
    </r>
  </si>
  <si>
    <t>Sources: NPS, IHS</t>
  </si>
  <si>
    <r>
      <t>Longitude</t>
    </r>
    <r>
      <rPr>
        <sz val="11"/>
        <color theme="1"/>
        <rFont val="Roboto"/>
      </rPr>
      <t xml:space="preserve"> - (Numerical, 6 Decimals, Decimal Degrees)</t>
    </r>
  </si>
  <si>
    <r>
      <t>The longitude where the well head o</t>
    </r>
    <r>
      <rPr>
        <sz val="12"/>
        <color theme="1"/>
        <rFont val="Roboto"/>
      </rPr>
      <t xml:space="preserve">r borehole </t>
    </r>
    <r>
      <rPr>
        <sz val="11"/>
        <color theme="1"/>
        <rFont val="Roboto"/>
      </rPr>
      <t xml:space="preserve">is located. For offshore wells the subsurface location of the borehole. </t>
    </r>
  </si>
  <si>
    <r>
      <t>Horizontal Datum</t>
    </r>
    <r>
      <rPr>
        <sz val="11"/>
        <color theme="1"/>
        <rFont val="Roboto"/>
      </rPr>
      <t xml:space="preserve"> - (Single Select)</t>
    </r>
  </si>
  <si>
    <r>
      <t xml:space="preserve">The reference datum used to calculate latitude and longitude. Either </t>
    </r>
    <r>
      <rPr>
        <i/>
        <sz val="11"/>
        <color theme="1"/>
        <rFont val="Roboto"/>
      </rPr>
      <t>NAD83</t>
    </r>
    <r>
      <rPr>
        <sz val="11"/>
        <color theme="1"/>
        <rFont val="Roboto"/>
      </rPr>
      <t xml:space="preserve"> or </t>
    </r>
    <r>
      <rPr>
        <i/>
        <sz val="11"/>
        <color theme="1"/>
        <rFont val="Roboto"/>
      </rPr>
      <t>NAD27.</t>
    </r>
  </si>
  <si>
    <t>Sources: USGS, AFMSS, TIMS</t>
  </si>
  <si>
    <r>
      <t>Location Accuracy</t>
    </r>
    <r>
      <rPr>
        <sz val="11"/>
        <color theme="1"/>
        <rFont val="Roboto"/>
      </rPr>
      <t xml:space="preserve"> - (Single Select)</t>
    </r>
  </si>
  <si>
    <r>
      <t xml:space="preserve">Whether the coordinates are extrapolated or </t>
    </r>
    <r>
      <rPr>
        <i/>
        <sz val="11"/>
        <color theme="1"/>
        <rFont val="Roboto"/>
      </rPr>
      <t>measured.</t>
    </r>
  </si>
  <si>
    <t>Sources: USGS, NPS, TIMS</t>
  </si>
  <si>
    <t>Pre-Plugging measured methane emissions, units in grams per hour.</t>
  </si>
  <si>
    <t>Sources: Methane Measurement Interagency Team</t>
  </si>
  <si>
    <t>Post-Plugging measured methane emissions, units in grams per hour.</t>
  </si>
  <si>
    <t>Source: Methane Measurement Interagency Team</t>
  </si>
  <si>
    <r>
      <t xml:space="preserve">Surface Water Contamination </t>
    </r>
    <r>
      <rPr>
        <sz val="11"/>
        <color theme="1"/>
        <rFont val="Roboto"/>
      </rPr>
      <t>- (Single Select)</t>
    </r>
  </si>
  <si>
    <r>
      <t xml:space="preserve">Whether contaminated surface water is present. </t>
    </r>
    <r>
      <rPr>
        <i/>
        <sz val="11"/>
        <color theme="1"/>
        <rFont val="Roboto"/>
      </rPr>
      <t xml:space="preserve">Yes or No. N/A </t>
    </r>
    <r>
      <rPr>
        <sz val="11"/>
        <color theme="1"/>
        <rFont val="Roboto"/>
      </rPr>
      <t>if not investigated</t>
    </r>
    <r>
      <rPr>
        <i/>
        <sz val="11"/>
        <color theme="1"/>
        <rFont val="Roboto"/>
      </rPr>
      <t>.</t>
    </r>
  </si>
  <si>
    <r>
      <t xml:space="preserve">Surface Water Remediation </t>
    </r>
    <r>
      <rPr>
        <sz val="11"/>
        <color theme="1"/>
        <rFont val="Roboto"/>
      </rPr>
      <t>- (Single Select)</t>
    </r>
  </si>
  <si>
    <r>
      <t xml:space="preserve">Whether surface 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</si>
  <si>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 xml:space="preserve">Surface Water Remediation Method </t>
    </r>
    <r>
      <rPr>
        <sz val="11"/>
        <color theme="1"/>
        <rFont val="Roboto"/>
      </rPr>
      <t>- (Text)</t>
    </r>
  </si>
  <si>
    <t>Method of surface water contamination remediation</t>
  </si>
  <si>
    <r>
      <t>Surface Water Remediation Completion Data</t>
    </r>
    <r>
      <rPr>
        <sz val="11"/>
        <color theme="1"/>
        <rFont val="Roboto"/>
      </rPr>
      <t xml:space="preserve"> - (Date, MM/DD/YYYY)</t>
    </r>
  </si>
  <si>
    <r>
      <t xml:space="preserve">Groundwater Contamination </t>
    </r>
    <r>
      <rPr>
        <sz val="11"/>
        <color theme="1"/>
        <rFont val="Roboto"/>
      </rPr>
      <t>- (Single Select)</t>
    </r>
  </si>
  <si>
    <r>
      <t xml:space="preserve">Whether contaminated groundwater is present. </t>
    </r>
    <r>
      <rPr>
        <i/>
        <sz val="11"/>
        <color theme="1"/>
        <rFont val="Roboto"/>
      </rPr>
      <t xml:space="preserve">Yes or No. N/A </t>
    </r>
    <r>
      <rPr>
        <sz val="11"/>
        <color theme="1"/>
        <rFont val="Roboto"/>
      </rPr>
      <t xml:space="preserve">if not contaminated or investigated. </t>
    </r>
  </si>
  <si>
    <r>
      <t xml:space="preserve">Groundwater Remediation </t>
    </r>
    <r>
      <rPr>
        <sz val="11"/>
        <color theme="1"/>
        <rFont val="Roboto"/>
      </rPr>
      <t>- (Single Select)</t>
    </r>
  </si>
  <si>
    <r>
      <t xml:space="preserve">Whether groundwater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</si>
  <si>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Groundwater Remediation Method</t>
    </r>
    <r>
      <rPr>
        <sz val="11"/>
        <color theme="1"/>
        <rFont val="Roboto"/>
      </rPr>
      <t xml:space="preserve"> - (Text)</t>
    </r>
  </si>
  <si>
    <t>Method of groundwater contamination remediation</t>
  </si>
  <si>
    <r>
      <t xml:space="preserve">Groundwater Remediation Completion Date </t>
    </r>
    <r>
      <rPr>
        <sz val="11"/>
        <color theme="1"/>
        <rFont val="Roboto"/>
      </rPr>
      <t>- (Date, DD/MM/YYYY)</t>
    </r>
  </si>
  <si>
    <r>
      <t xml:space="preserve">Total Cost </t>
    </r>
    <r>
      <rPr>
        <sz val="11"/>
        <color theme="1"/>
        <rFont val="Roboto"/>
      </rPr>
      <t xml:space="preserve">- (Numerical, 2 Decimals, Dollars) </t>
    </r>
  </si>
  <si>
    <r>
      <t>Jobs Created</t>
    </r>
    <r>
      <rPr>
        <sz val="11"/>
        <color theme="1"/>
        <rFont val="Roboto"/>
      </rPr>
      <t xml:space="preserve"> - (Numerical, No Decimal)</t>
    </r>
  </si>
  <si>
    <t>Sources: Bureau of Labor Statistic (BLS), 2022</t>
  </si>
  <si>
    <r>
      <t>Jobs Saved</t>
    </r>
    <r>
      <rPr>
        <sz val="11"/>
        <color theme="1"/>
        <rFont val="Roboto"/>
      </rPr>
      <t xml:space="preserve"> - (Numerical, No Decimal)</t>
    </r>
  </si>
  <si>
    <t>Sources: BLS, 2016</t>
  </si>
  <si>
    <r>
      <t xml:space="preserve">At-Risk Wells </t>
    </r>
    <r>
      <rPr>
        <sz val="11"/>
        <color theme="1"/>
        <rFont val="Roboto"/>
      </rPr>
      <t>- (Numerical, No Decimal)</t>
    </r>
  </si>
  <si>
    <t xml:space="preserve">The number of wells in Federal minerals that are at-risk of being orphaned (idled). </t>
  </si>
  <si>
    <t>Source: BIL</t>
  </si>
  <si>
    <t>Other</t>
  </si>
  <si>
    <t>Methane Screening: Detection?</t>
  </si>
  <si>
    <t>Surface Water Remediation Completion Date</t>
  </si>
  <si>
    <t>"Other" is an acceptable option.</t>
  </si>
  <si>
    <t>States are not expected to identify the number of at-risk wells as part of this data reporting template.</t>
  </si>
  <si>
    <t>Enter ND if no methane is detected during screening.</t>
  </si>
  <si>
    <t>If no methane is detected, enter ND</t>
  </si>
  <si>
    <t xml:space="preserve">Sheen, odor, reduced vegetation, visible oil on ground, if others please identify. </t>
  </si>
  <si>
    <t>Enter the g/hr</t>
  </si>
  <si>
    <t>If other Unique 
State Well Identifier, please identify</t>
  </si>
  <si>
    <t>Identify one or several, if known</t>
  </si>
  <si>
    <t>Acres</t>
  </si>
  <si>
    <t>Square feet</t>
  </si>
  <si>
    <t>Surface Water Remediation</t>
  </si>
  <si>
    <t>If State, enter the appropriate state agency that manages the subsurface mineral rights</t>
  </si>
  <si>
    <t>Select the single unit of measurement (acres or square feet) the reporting entity is using to report habitat restored.</t>
  </si>
  <si>
    <t>If not witnessed, select "No, the well plugging was not witnessed"</t>
  </si>
  <si>
    <t>Yes, the well plugging was witnessed</t>
  </si>
  <si>
    <t>No, the well plugging was not witnessed</t>
  </si>
  <si>
    <t xml:space="preserve">Yes </t>
  </si>
  <si>
    <r>
      <t xml:space="preserve">Habitat and/or Surface Restored with Bipartisan Infrastructure Law (BIL) Funds </t>
    </r>
    <r>
      <rPr>
        <sz val="11"/>
        <color theme="1"/>
        <rFont val="Roboto"/>
      </rPr>
      <t>- (Single Select)</t>
    </r>
  </si>
  <si>
    <r>
      <rPr>
        <i/>
        <sz val="11"/>
        <color theme="1"/>
        <rFont val="Roboto"/>
      </rPr>
      <t>N/A</t>
    </r>
    <r>
      <rPr>
        <sz val="11"/>
        <color theme="1"/>
        <rFont val="Roboto"/>
      </rPr>
      <t xml:space="preserve"> – this project does not require the plugging of a well.</t>
    </r>
  </si>
  <si>
    <r>
      <rPr>
        <i/>
        <sz val="11"/>
        <color theme="1"/>
        <rFont val="Roboto"/>
      </rPr>
      <t>plugged</t>
    </r>
    <r>
      <rPr>
        <sz val="11"/>
        <color theme="1"/>
        <rFont val="Roboto"/>
      </rPr>
      <t xml:space="preserve"> – the well has been plugged according to relevant standards.</t>
    </r>
  </si>
  <si>
    <t>If on private or state lands, the date the well was plugged pursuant to the state's regulations and laws.</t>
  </si>
  <si>
    <r>
      <rPr>
        <i/>
        <sz val="11"/>
        <color theme="1"/>
        <rFont val="Roboto"/>
      </rPr>
      <t>N/A</t>
    </r>
    <r>
      <rPr>
        <sz val="11"/>
        <color theme="1"/>
        <rFont val="Roboto"/>
      </rPr>
      <t xml:space="preserve"> – no restoration needed.</t>
    </r>
  </si>
  <si>
    <t>Plugged</t>
  </si>
  <si>
    <t>US Well ID/API/Other Unique State Well Identifier</t>
  </si>
  <si>
    <t>Producing or Targeted Geologic Formation(s)</t>
  </si>
  <si>
    <t>If Detection is "Yes," Pre-Plugging Methane Emissions (grams/hr)</t>
  </si>
  <si>
    <t>If Detection is "Yes," Post-Plugging Methane Emissions (grams/hr)</t>
  </si>
  <si>
    <t>Methane Measurement Methodology/
Instrumentation</t>
  </si>
  <si>
    <t>Habitat and/or Surface Restored with Bipartisan Infrastructure Law Funds</t>
  </si>
  <si>
    <t>If Applicable, Habitat and/or Surface Restored (Unit of Measurement)</t>
  </si>
  <si>
    <t>Pending</t>
  </si>
  <si>
    <r>
      <rPr>
        <i/>
        <sz val="11"/>
        <color theme="1"/>
        <rFont val="Roboto"/>
      </rPr>
      <t>Pending</t>
    </r>
    <r>
      <rPr>
        <sz val="11"/>
        <color theme="1"/>
        <rFont val="Roboto"/>
      </rPr>
      <t xml:space="preserve"> – work will occur in the future and will be funded by the BIL.</t>
    </r>
  </si>
  <si>
    <r>
      <rPr>
        <i/>
        <sz val="11"/>
        <color theme="1"/>
        <rFont val="Roboto"/>
      </rPr>
      <t>No</t>
    </r>
    <r>
      <rPr>
        <sz val="11"/>
        <color theme="1"/>
        <rFont val="Roboto"/>
      </rPr>
      <t xml:space="preserve"> – no further BIL-funded work will occur </t>
    </r>
    <r>
      <rPr>
        <u/>
        <sz val="11"/>
        <color theme="1"/>
        <rFont val="Roboto"/>
      </rPr>
      <t>or</t>
    </r>
    <r>
      <rPr>
        <sz val="11"/>
        <color theme="1"/>
        <rFont val="Roboto"/>
      </rPr>
      <t xml:space="preserve"> restoration was funded by a non-BIL funding source.</t>
    </r>
  </si>
  <si>
    <r>
      <t xml:space="preserve">The status of the well: </t>
    </r>
    <r>
      <rPr>
        <i/>
        <sz val="11"/>
        <rFont val="Roboto"/>
      </rPr>
      <t xml:space="preserve">unplugged, plugged, or N/A. </t>
    </r>
    <r>
      <rPr>
        <sz val="11"/>
        <rFont val="Roboto"/>
      </rPr>
      <t xml:space="preserve">Current State, tribal, and federal standards will be applied to each status. </t>
    </r>
  </si>
  <si>
    <t>Plugged Date</t>
  </si>
  <si>
    <t>Witnessing</t>
  </si>
  <si>
    <t>If Groundwater Contamination is "Yes," Groundwater Contamination Indicators</t>
  </si>
  <si>
    <t>If Applicable, Restoration Endpoint</t>
  </si>
  <si>
    <t>If Applicable, Date Restoration Complete</t>
  </si>
  <si>
    <t>If Surface Water Contamination is "Yes," Surface Water Contamination Indicators</t>
  </si>
  <si>
    <t>US Well ID (12 Digit)/API (14 Digit)/Other Unique State Well Identifier</t>
  </si>
  <si>
    <t>If Detection is "Yes," Pre-Plugging Methane Emissions (g/hr)</t>
  </si>
  <si>
    <t>If Applicable, Date Restoration Complete (Performance Standards are met)</t>
  </si>
  <si>
    <r>
      <t xml:space="preserve">US Well ID/API/Other Unique State Well Identifier </t>
    </r>
    <r>
      <rPr>
        <sz val="11"/>
        <rFont val="Roboto"/>
      </rPr>
      <t>- (Numerical, limited to 14 digits)</t>
    </r>
  </si>
  <si>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or another unique state well identifier if API or US Well ID not available or known. This ID number can be up to 14 digits long in the format 11-222-33333-44-55:</t>
  </si>
  <si>
    <r>
      <t xml:space="preserve">Well ID Source </t>
    </r>
    <r>
      <rPr>
        <sz val="11"/>
        <rFont val="Roboto"/>
      </rPr>
      <t xml:space="preserve">- (Text) </t>
    </r>
  </si>
  <si>
    <t>Enter "US Well ID", "API", or identify the Other Unique State Well Well Identifier used</t>
  </si>
  <si>
    <r>
      <t>Well Type</t>
    </r>
    <r>
      <rPr>
        <sz val="11"/>
        <rFont val="Roboto"/>
      </rPr>
      <t xml:space="preserve"> - (Text)</t>
    </r>
  </si>
  <si>
    <r>
      <t xml:space="preserve">Identify original intent of well; either </t>
    </r>
    <r>
      <rPr>
        <i/>
        <sz val="11"/>
        <rFont val="Roboto"/>
      </rPr>
      <t xml:space="preserve">gas, oil, condensate, injection or other if known by state. Unknown is also an acceptable response. </t>
    </r>
  </si>
  <si>
    <r>
      <t>Surface Managing Entity</t>
    </r>
    <r>
      <rPr>
        <sz val="11"/>
        <rFont val="Roboto"/>
      </rPr>
      <t xml:space="preserve"> - (Single Select)</t>
    </r>
  </si>
  <si>
    <r>
      <t xml:space="preserve">The type of entity, </t>
    </r>
    <r>
      <rPr>
        <i/>
        <sz val="11"/>
        <rFont val="Roboto"/>
      </rPr>
      <t xml:space="preserve">Private Ownership, State, Federal, Tribal, </t>
    </r>
    <r>
      <rPr>
        <sz val="11"/>
        <rFont val="Roboto"/>
      </rPr>
      <t xml:space="preserve">that owns the land surface. </t>
    </r>
  </si>
  <si>
    <r>
      <t>Surface Managing Entity Name</t>
    </r>
    <r>
      <rPr>
        <sz val="11"/>
        <rFont val="Roboto"/>
      </rPr>
      <t xml:space="preserve"> (Text)</t>
    </r>
  </si>
  <si>
    <r>
      <t xml:space="preserve">If </t>
    </r>
    <r>
      <rPr>
        <i/>
        <sz val="11"/>
        <rFont val="Roboto"/>
      </rPr>
      <t>Federal</t>
    </r>
    <r>
      <rPr>
        <sz val="11"/>
        <rFont val="Roboto"/>
      </rPr>
      <t xml:space="preserve"> select the specific federal agency:</t>
    </r>
    <r>
      <rPr>
        <i/>
        <sz val="11"/>
        <rFont val="Roboto"/>
      </rPr>
      <t xml:space="preserve"> Bureau of Land Management, Bureau of Indian Affairs, Bureau of Ocean Energy Management/Bureau of Safety and Environmental Enforcement, National Park Service, United States Forest Service, otherwise select N/A
</t>
    </r>
    <r>
      <rPr>
        <sz val="11"/>
        <rFont val="Roboto"/>
      </rPr>
      <t>If State, enter the appropriate state agency that manages the land surface
If Private, enter N/A</t>
    </r>
  </si>
  <si>
    <r>
      <t xml:space="preserve">The type of entity, </t>
    </r>
    <r>
      <rPr>
        <i/>
        <sz val="11"/>
        <rFont val="Roboto"/>
      </rPr>
      <t xml:space="preserve">private ownership, State, Federal, Tribal </t>
    </r>
    <r>
      <rPr>
        <sz val="11"/>
        <rFont val="Roboto"/>
      </rPr>
      <t>that owns the subsurface mineral rights. "Unknown" and "Other" are options.</t>
    </r>
  </si>
  <si>
    <r>
      <t>Subsurface Managing Entity Name</t>
    </r>
    <r>
      <rPr>
        <b/>
        <i/>
        <sz val="11"/>
        <rFont val="Roboto"/>
      </rPr>
      <t xml:space="preserve"> </t>
    </r>
    <r>
      <rPr>
        <sz val="11"/>
        <rFont val="Roboto"/>
      </rPr>
      <t>(Text)</t>
    </r>
  </si>
  <si>
    <r>
      <t xml:space="preserve">If </t>
    </r>
    <r>
      <rPr>
        <i/>
        <sz val="11"/>
        <rFont val="Roboto"/>
      </rPr>
      <t>Federal,</t>
    </r>
    <r>
      <rPr>
        <sz val="11"/>
        <rFont val="Roboto"/>
      </rPr>
      <t xml:space="preserve"> select the specific federal agency:</t>
    </r>
    <r>
      <rPr>
        <i/>
        <sz val="11"/>
        <rFont val="Roboto"/>
      </rPr>
      <t xml:space="preserve"> Bureau of Land Management, Bureau of Indian Affairs, Bureau of Ocean Energy Management/Bureau of Safety and Environmental Enforcement, National Park Service, United States Forest Service, otherwise select N/A</t>
    </r>
  </si>
  <si>
    <r>
      <t xml:space="preserve">Methane Screening: Detection? </t>
    </r>
    <r>
      <rPr>
        <sz val="12"/>
        <rFont val="Roboto"/>
      </rPr>
      <t>- (Singel Select)
Consistent with the federal protocol, are methane emissions higher than background levels detected at the well site: Yes or No</t>
    </r>
  </si>
  <si>
    <r>
      <t>Methane Detection Screening Method/Instrumentation</t>
    </r>
    <r>
      <rPr>
        <sz val="12"/>
        <rFont val="Roboto"/>
      </rPr>
      <t xml:space="preserve"> - (Text)
Gas rover, sniffer, trace gas analyzer, OGI, if other please identify</t>
    </r>
  </si>
  <si>
    <r>
      <rPr>
        <b/>
        <sz val="11"/>
        <rFont val="Roboto"/>
      </rPr>
      <t>If Detection is "Yes," Pre-Plugging measured Methane Emissions</t>
    </r>
    <r>
      <rPr>
        <sz val="11"/>
        <rFont val="Roboto"/>
      </rPr>
      <t xml:space="preserve"> - (Numerical, g/hr)</t>
    </r>
  </si>
  <si>
    <t xml:space="preserve">Note: If field measurements cannot be recorded in g/hr, please contact the Department for conversion questions and assistance. </t>
  </si>
  <si>
    <r>
      <t xml:space="preserve">If Detection is "Yes," Post-Plugging Methane Emissions </t>
    </r>
    <r>
      <rPr>
        <sz val="11"/>
        <rFont val="Roboto"/>
      </rPr>
      <t>- (Numerical, g/hr)</t>
    </r>
  </si>
  <si>
    <r>
      <t xml:space="preserve">Methane Measurement Methodology/Instrumentation </t>
    </r>
    <r>
      <rPr>
        <sz val="11"/>
        <rFont val="Roboto"/>
      </rPr>
      <t>- (Text)</t>
    </r>
  </si>
  <si>
    <t xml:space="preserve">Indicate Methodology (e.g., Federal Methane Measurement Guidelines, ACR)/instrumentation of methane measurement used. </t>
  </si>
  <si>
    <r>
      <t xml:space="preserve">This is intended to be a broad metric not limited to only habitat restoration but also include surface restoration. The reporting entity (Federal agency, Tribe, or State) is expected to document the total amount of land (acres or square feet) that was associated with the well and the well site and has been restored and returned to a condition suitable for other uses. This </t>
    </r>
    <r>
      <rPr>
        <i/>
        <u/>
        <sz val="11"/>
        <rFont val="Roboto"/>
      </rPr>
      <t>is not intended</t>
    </r>
    <r>
      <rPr>
        <sz val="11"/>
        <rFont val="Roboto"/>
      </rPr>
      <t xml:space="preserve"> to capture disturbance caused by the project itself, such as creating and restoring access roads. </t>
    </r>
  </si>
  <si>
    <r>
      <t xml:space="preserve">If Applicable, Habitat and/or Surface Restored (Unit of Measurement) - </t>
    </r>
    <r>
      <rPr>
        <sz val="11"/>
        <rFont val="Roboto"/>
      </rPr>
      <t>(Single Select)</t>
    </r>
  </si>
  <si>
    <r>
      <t>If Applicable, Restoration Endpoint</t>
    </r>
    <r>
      <rPr>
        <sz val="11"/>
        <rFont val="Roboto"/>
      </rPr>
      <t xml:space="preserve"> - (Text)</t>
    </r>
  </si>
  <si>
    <r>
      <t>If Applicable, Date Restoration Complete</t>
    </r>
    <r>
      <rPr>
        <sz val="11"/>
        <rFont val="Roboto"/>
      </rPr>
      <t xml:space="preserve"> - (DD/MM/YYYY) </t>
    </r>
  </si>
  <si>
    <t>Performance Standards are met for restoration.
On State or private land, the date restoration is completed to state standards.</t>
  </si>
  <si>
    <r>
      <t>If Surface Water Contamination is "Yes", Surface Water Contamination Indicators</t>
    </r>
    <r>
      <rPr>
        <sz val="11"/>
        <rFont val="Roboto"/>
      </rPr>
      <t xml:space="preserve"> - (Text)</t>
    </r>
  </si>
  <si>
    <r>
      <t xml:space="preserve">If Groundwater Contamination is "Yes", Groundwater Contamination Indicators </t>
    </r>
    <r>
      <rPr>
        <sz val="11"/>
        <rFont val="Roboto"/>
      </rPr>
      <t>- (Text)</t>
    </r>
  </si>
  <si>
    <t>The “costs of plugging, remediation, and reclamation for each orphaned well”; this is understood to mean capturing the P&amp;A costs associated with a well site and its associated infrastructure and restoration. Total costs do not need to include all administrative, personnel, travel, and compliance costs on a per-well basis; States should indicate in the corresponding quarterly report what expenses are covered for this data element. States may estimate per-well P&amp;A costs if plugging services were procured at a multi-well project level.</t>
  </si>
  <si>
    <r>
      <rPr>
        <i/>
        <sz val="11"/>
        <color theme="1"/>
        <rFont val="Roboto"/>
      </rPr>
      <t>unplugged</t>
    </r>
    <r>
      <rPr>
        <sz val="11"/>
        <color theme="1"/>
        <rFont val="Roboto"/>
      </rPr>
      <t xml:space="preserve"> – the well is unplugged; no action has been taken to permanently plug the well and to remediate and reclaim the well site. </t>
    </r>
  </si>
  <si>
    <r>
      <t>Witnessing</t>
    </r>
    <r>
      <rPr>
        <sz val="11"/>
        <rFont val="Roboto"/>
      </rPr>
      <t xml:space="preserve"> - (Text)</t>
    </r>
  </si>
  <si>
    <t xml:space="preserve">If witnessed, select "Yes, the well plugging was witnessed" </t>
  </si>
  <si>
    <r>
      <t xml:space="preserve">Plugged Date </t>
    </r>
    <r>
      <rPr>
        <sz val="11"/>
        <rFont val="Roboto"/>
      </rPr>
      <t>- (Date, MM/DD/YYYY)</t>
    </r>
  </si>
  <si>
    <t xml:space="preserve">The estimated number of additional positions to implement program, including agency personnel, contractors, and field crews. States are expected to provide this information only if the estimates provided in the initial or formula grant applications have been updated or corrected. </t>
  </si>
  <si>
    <t>The estimated number of jobs that have been saved that would have been considered layoffs if not for the  Federal Orphan Oil and Gas Well Program. States are expected to provide this information only if the estimates provided in the initial or formula grant applications have been updated or corrected.</t>
  </si>
  <si>
    <r>
      <t xml:space="preserve">If Yes, Habitat and/or Surface Restored </t>
    </r>
    <r>
      <rPr>
        <sz val="11"/>
        <rFont val="Roboto"/>
      </rPr>
      <t>- (Text)</t>
    </r>
  </si>
  <si>
    <t>If Yes, Habitat and/or Surface Restored</t>
  </si>
  <si>
    <t>Any secondary well identifier that is used in addition to API/US Well ID/Unique State Well Identifier.</t>
  </si>
  <si>
    <t xml:space="preserve">The latitude where the well head or borehole is located. For offshore wells the subsurface location of the borehole. </t>
  </si>
  <si>
    <r>
      <t xml:space="preserve">N/A – </t>
    </r>
    <r>
      <rPr>
        <sz val="11"/>
        <color theme="1"/>
        <rFont val="Roboto"/>
      </rPr>
      <t>if not a plugging site</t>
    </r>
  </si>
  <si>
    <t>Date</t>
  </si>
  <si>
    <r>
      <t xml:space="preserve">Producing or Targeted Geologic Formation(s) </t>
    </r>
    <r>
      <rPr>
        <sz val="11"/>
        <rFont val="Roboto"/>
      </rPr>
      <t>- (Text)</t>
    </r>
    <r>
      <rPr>
        <b/>
        <sz val="11"/>
        <rFont val="Roboto"/>
      </rPr>
      <t xml:space="preserve">
</t>
    </r>
    <r>
      <rPr>
        <sz val="11"/>
        <rFont val="Roboto"/>
      </rPr>
      <t xml:space="preserve">If geologic formation is known, states may enter the appropriate geologic field. Please list all formations if multiple formations are targeted. If formation and field are both unknown, </t>
    </r>
    <r>
      <rPr>
        <i/>
        <sz val="11"/>
        <rFont val="Roboto"/>
      </rPr>
      <t xml:space="preserve">unknown </t>
    </r>
    <r>
      <rPr>
        <sz val="11"/>
        <rFont val="Roboto"/>
      </rPr>
      <t>is an acceptable response</t>
    </r>
  </si>
  <si>
    <t>Reporting Template Definitions (as of October 2023)</t>
  </si>
  <si>
    <t>AALUND 4-35</t>
  </si>
  <si>
    <t>Paulson 1</t>
  </si>
  <si>
    <t>BUSCH     1</t>
  </si>
  <si>
    <t>CHRISTENSEN ET AL 2</t>
  </si>
  <si>
    <t>KALLBERG 1 H</t>
  </si>
  <si>
    <t>MESA 24-2H</t>
  </si>
  <si>
    <t>NUSS 1</t>
  </si>
  <si>
    <t>RADENZ 1</t>
  </si>
  <si>
    <t>LAURA FUNKE #4</t>
  </si>
  <si>
    <t>TRIPLETT 1-2</t>
  </si>
  <si>
    <t>Schlak #2</t>
  </si>
  <si>
    <t>Schlak #3</t>
  </si>
  <si>
    <t>E. C. INGERSOLL 1</t>
  </si>
  <si>
    <t>E. C. INGERSOLL 2</t>
  </si>
  <si>
    <t>C. L. BRANDT 2</t>
  </si>
  <si>
    <t>INGERSOL  3</t>
  </si>
  <si>
    <t>GEORGE ADAMS 23-6</t>
  </si>
  <si>
    <t>GEORGE ADAMS ET AL 13-6</t>
  </si>
  <si>
    <t>DALE G. LEATHERS 31-6</t>
  </si>
  <si>
    <t>GEORGE ADAMS 21-6</t>
  </si>
  <si>
    <t>GEORGE ADAMS 22-6</t>
  </si>
  <si>
    <t>SEM 22-8</t>
  </si>
  <si>
    <t>NEWHOUSE 1-3</t>
  </si>
  <si>
    <t>NEWHOUSE 2R</t>
  </si>
  <si>
    <t>FORDE 1R</t>
  </si>
  <si>
    <t>CHRISTENSON 1</t>
  </si>
  <si>
    <t>LERVIK 2-5</t>
  </si>
  <si>
    <t>GOODMAN 3-9</t>
  </si>
  <si>
    <t>SOLBERG 2-9</t>
  </si>
  <si>
    <t>ANDERSON SWD SYSTEM D-1</t>
  </si>
  <si>
    <t>ANDERSON H     1</t>
  </si>
  <si>
    <t>South Landa Madison Unit CTB</t>
  </si>
  <si>
    <t>RICE-STATE 3H</t>
  </si>
  <si>
    <t>ASHEIM 1</t>
  </si>
  <si>
    <t>RICE  7</t>
  </si>
  <si>
    <t>HELLER 6-31</t>
  </si>
  <si>
    <t>GLESSING 7-16</t>
  </si>
  <si>
    <t>ERICKSON ET AL  1B</t>
  </si>
  <si>
    <t>ERICKSON ET AL 3B</t>
  </si>
  <si>
    <t>ERICKSON ET AL 2B</t>
  </si>
  <si>
    <t>ERICKSON CTB</t>
  </si>
  <si>
    <t>ASHEIM 2</t>
  </si>
  <si>
    <t>RICE 11</t>
  </si>
  <si>
    <t>RIISE  12</t>
  </si>
  <si>
    <t>RICE 13</t>
  </si>
  <si>
    <t>RIISE 4X</t>
  </si>
  <si>
    <t>RICE TRUST   1</t>
  </si>
  <si>
    <t>RICE ET AL 1H</t>
  </si>
  <si>
    <t>Cramer 1</t>
  </si>
  <si>
    <t>RICE 4</t>
  </si>
  <si>
    <t>RICE 3</t>
  </si>
  <si>
    <t>RICE 5</t>
  </si>
  <si>
    <t>GLESSING 1</t>
  </si>
  <si>
    <t>GLESSING 2</t>
  </si>
  <si>
    <t>GLESSING 3</t>
  </si>
  <si>
    <t>RICE 8</t>
  </si>
  <si>
    <t>CRAMER 3</t>
  </si>
  <si>
    <t>CRAMER 4</t>
  </si>
  <si>
    <t>RICE 10</t>
  </si>
  <si>
    <t>CRAMER 1 SWD</t>
  </si>
  <si>
    <t>Rice-Glessing UTB</t>
  </si>
  <si>
    <t>Rice-Ashiem UTB</t>
  </si>
  <si>
    <t>Rice State 2H</t>
  </si>
  <si>
    <t>MAHONEY 2</t>
  </si>
  <si>
    <t>STAVENS 14-1</t>
  </si>
  <si>
    <t>CAMERON 1</t>
  </si>
  <si>
    <t>STAVENS 1</t>
  </si>
  <si>
    <t>STAVENS 1 HZ</t>
  </si>
  <si>
    <t>CAMERON  1 HZ</t>
  </si>
  <si>
    <t>CAMERON  1-11 H</t>
  </si>
  <si>
    <t xml:space="preserve">LODOEN 1 </t>
  </si>
  <si>
    <t>LODOEN 11-7H</t>
  </si>
  <si>
    <t>WRIGHT 12-12H</t>
  </si>
  <si>
    <t>CAMERON 1-14</t>
  </si>
  <si>
    <t>CAMERON  1 - 12</t>
  </si>
  <si>
    <t>WRIGHT   12-10</t>
  </si>
  <si>
    <t>WRIGHT 3</t>
  </si>
  <si>
    <t>WRIGHT 13-12</t>
  </si>
  <si>
    <t>DEMARS WSW     1</t>
  </si>
  <si>
    <t>KUROKI - MADISON UNIT</t>
  </si>
  <si>
    <t>MOORE-JENSEN 1-R</t>
  </si>
  <si>
    <t>MOORE-JENSEN 2-R</t>
  </si>
  <si>
    <t>MARTIN 1</t>
  </si>
  <si>
    <t>BEAUDOIN 36-1</t>
  </si>
  <si>
    <t>TEMPLE-HAUGEN 27-2</t>
  </si>
  <si>
    <t>LYNN 3H</t>
  </si>
  <si>
    <t>TANK 1-3</t>
  </si>
  <si>
    <t>KLANDL 26-31X SWD</t>
  </si>
  <si>
    <t>HOWIE 11X2</t>
  </si>
  <si>
    <t>HOWIE 1 SWD</t>
  </si>
  <si>
    <t>HOWIE 2</t>
  </si>
  <si>
    <t>R.K.E. 44-16H</t>
  </si>
  <si>
    <t>FOLKVORD-STATE 1-36 SWD</t>
  </si>
  <si>
    <t>HENRY TORSTENSON 2</t>
  </si>
  <si>
    <t>ROLFSRUD 11-17</t>
  </si>
  <si>
    <t>405466-01</t>
  </si>
  <si>
    <t>219027-01</t>
  </si>
  <si>
    <t>408574-01</t>
  </si>
  <si>
    <t>408575-01</t>
  </si>
  <si>
    <t>401172-01</t>
  </si>
  <si>
    <t>SWD</t>
  </si>
  <si>
    <t>OG</t>
  </si>
  <si>
    <t>WS</t>
  </si>
  <si>
    <t>CTB</t>
  </si>
  <si>
    <t>DIVIDE</t>
  </si>
  <si>
    <t>BURKE</t>
  </si>
  <si>
    <t>RENVILLE</t>
  </si>
  <si>
    <t>BOTTINEAU</t>
  </si>
  <si>
    <t>DUNN</t>
  </si>
  <si>
    <t>MCKENZIE</t>
  </si>
  <si>
    <t>SLOPE</t>
  </si>
  <si>
    <t>48.84181488 </t>
  </si>
  <si>
    <t>-102.6585754 </t>
  </si>
  <si>
    <t>48.84537964 </t>
  </si>
  <si>
    <t>-102.6310583 </t>
  </si>
  <si>
    <t>48.602694 </t>
  </si>
  <si>
    <t>-102.3631586 </t>
  </si>
  <si>
    <t>48. 70356365</t>
  </si>
  <si>
    <t>-101.320?506</t>
  </si>
  <si>
    <t>48.95377635 </t>
  </si>
  <si>
    <t>-101.122703 </t>
  </si>
  <si>
    <t>48.95015912 </t>
  </si>
  <si>
    <t>-101.1275691 </t>
  </si>
  <si>
    <t>48.96725085 </t>
  </si>
  <si>
    <t>-101.1217231 </t>
  </si>
  <si>
    <t>48.95427205 </t>
  </si>
  <si>
    <t>-101.1268584 </t>
  </si>
  <si>
    <t>48.96725935 </t>
  </si>
  <si>
    <t>-101.121065 </t>
  </si>
  <si>
    <t>48.97106036 </t>
  </si>
  <si>
    <t>-101.115595 </t>
  </si>
  <si>
    <t>48.96005409 </t>
  </si>
  <si>
    <t>-101.1314449 </t>
  </si>
  <si>
    <t>48.95916507 </t>
  </si>
  <si>
    <t>-101.1227948 </t>
  </si>
  <si>
    <t>48.96685332 </t>
  </si>
  <si>
    <t>-101.1154632 </t>
  </si>
  <si>
    <t>48.97079796 </t>
  </si>
  <si>
    <t>-101.1204432 </t>
  </si>
  <si>
    <t>48.95539695 </t>
  </si>
  <si>
    <t>-101.1077895 </t>
  </si>
  <si>
    <t>48.96429901 </t>
  </si>
  <si>
    <t>-101.1152035 </t>
  </si>
  <si>
    <t>48.85157772 </t>
  </si>
  <si>
    <t>-101.0295283 </t>
  </si>
  <si>
    <t>48.88069626 </t>
  </si>
  <si>
    <t>-101.0024372 </t>
  </si>
  <si>
    <t>North Dakota Oil and Gas Commission</t>
  </si>
  <si>
    <t>ND File No.</t>
  </si>
  <si>
    <t>Chola Sherwood Unit 10-1</t>
  </si>
  <si>
    <t>Chola Sherwood Unit 6-1</t>
  </si>
  <si>
    <t>Chola Sherwood Unit 9-1</t>
  </si>
  <si>
    <t>Chola Sherwood Unit 9-2</t>
  </si>
  <si>
    <t>STATE OF NORTH DAKOTA 1-36</t>
  </si>
  <si>
    <t>ENERGY MEYER 1</t>
  </si>
  <si>
    <t>ENERGY MEYER 2</t>
  </si>
  <si>
    <t>SMITH 1-21</t>
  </si>
  <si>
    <t>ENERGY MEYER SWD 1</t>
  </si>
  <si>
    <t>BELLA     1</t>
  </si>
  <si>
    <t>RUTH VEDQUAM 2</t>
  </si>
  <si>
    <t>48.61675232 </t>
  </si>
  <si>
    <t>-101.5367581 </t>
  </si>
  <si>
    <t>48.62357743 </t>
  </si>
  <si>
    <t>-101.5368855 </t>
  </si>
  <si>
    <t>48.6163415 </t>
  </si>
  <si>
    <t>-101.5470513 </t>
  </si>
  <si>
    <t>48.61675389 </t>
  </si>
  <si>
    <t>-101.5415981 </t>
  </si>
  <si>
    <t>48.98620254 </t>
  </si>
  <si>
    <t>-101.5165117 </t>
  </si>
  <si>
    <t>48.90229529 </t>
  </si>
  <si>
    <t>-101.5219159 </t>
  </si>
  <si>
    <t>48.90591697 </t>
  </si>
  <si>
    <t>-101.5261836 </t>
  </si>
  <si>
    <t>48.75501841 </t>
  </si>
  <si>
    <t>-102.6146703 </t>
  </si>
  <si>
    <t>48.90176944 </t>
  </si>
  <si>
    <t>-101.5192794 </t>
  </si>
  <si>
    <t>48.77280606 </t>
  </si>
  <si>
    <t>-102.5381608 </t>
  </si>
  <si>
    <t>Plugging Data</t>
  </si>
  <si>
    <t>Plugging &amp; Reclaim Data</t>
  </si>
  <si>
    <t>Reclaim Data</t>
  </si>
  <si>
    <t>Madison</t>
  </si>
  <si>
    <t>Bakken</t>
  </si>
  <si>
    <t>Spearfish</t>
  </si>
  <si>
    <t>Spearfish/Charles</t>
  </si>
  <si>
    <t>Dakota</t>
  </si>
  <si>
    <t>Calculated</t>
  </si>
  <si>
    <t>Chola CTB</t>
  </si>
  <si>
    <t>403477-01</t>
  </si>
  <si>
    <t>Methane Detection Screening Method/ Instrumentation</t>
  </si>
  <si>
    <t>407788-01</t>
  </si>
  <si>
    <t>407801-01</t>
  </si>
  <si>
    <t>408118-01</t>
  </si>
  <si>
    <t>LERVIK CTB</t>
  </si>
  <si>
    <t>GOODMAN CTB</t>
  </si>
  <si>
    <t>Kane Madison UCB</t>
  </si>
  <si>
    <t>KOEHLER 32-23 #2</t>
  </si>
  <si>
    <t>LYNN 2</t>
  </si>
  <si>
    <t>BLOWERS 1 SWD</t>
  </si>
  <si>
    <t>Jobs Created and/or Saved January 01, 2023, through March 31, 2025</t>
  </si>
  <si>
    <t>ESTHER STEINHAUS 1</t>
  </si>
  <si>
    <t>EVENSON 3H</t>
  </si>
  <si>
    <t>N?A</t>
  </si>
  <si>
    <t>Sundsbak 1-14</t>
  </si>
  <si>
    <t>WARD</t>
  </si>
  <si>
    <t>NAD84</t>
  </si>
  <si>
    <t xml:space="preserve">Total Plugging Costs: </t>
  </si>
  <si>
    <t xml:space="preserve">Total Reclamation Costs: </t>
  </si>
  <si>
    <t xml:space="preserve">Less Bonds Used: </t>
  </si>
  <si>
    <t>Grand Total Plugging &amp; Reclamation Costs:</t>
  </si>
  <si>
    <t>Grant Draw Down for P&amp;R:</t>
  </si>
  <si>
    <t>Total Cost of Complete Reclaim  ($USD)</t>
  </si>
  <si>
    <t>Total Cost of Complete P&amp;A  ($ USD)</t>
  </si>
  <si>
    <t>*</t>
  </si>
  <si>
    <t>The three unfinished wells are intended to be completed with Formula grant funds.</t>
  </si>
  <si>
    <r>
      <rPr>
        <i/>
        <sz val="11"/>
        <color theme="5" tint="-0.499984740745262"/>
        <rFont val="Calibri"/>
        <family val="2"/>
        <scheme val="minor"/>
      </rPr>
      <t>*</t>
    </r>
    <r>
      <rPr>
        <i/>
        <sz val="9"/>
        <color theme="5" tint="-0.499984740745262"/>
        <rFont val="Calibri"/>
        <family val="2"/>
        <scheme val="minor"/>
      </rPr>
      <t xml:space="preserve">Three wells were partially reclaimed due to timing and remaining funds.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</si>
</sst>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4"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1"/>
      <color theme="1"/>
      <name val="Roboto"/>
    </font>
    <font>
      <sz val="12"/>
      <color theme="1"/>
      <name val="Roboto"/>
    </font>
    <font>
      <sz val="11"/>
      <color rgb="FF00B050"/>
      <name val="Roboto"/>
    </font>
    <font>
      <b/>
      <strike/>
      <sz val="11"/>
      <color rgb="FFFF0000"/>
      <name val="Calibri"/>
      <family val="2"/>
      <scheme val="minor"/>
    </font>
    <font>
      <b/>
      <sz val="11"/>
      <name val="Roboto"/>
    </font>
    <font>
      <sz val="11"/>
      <name val="Roboto"/>
    </font>
    <font>
      <i/>
      <sz val="11"/>
      <name val="Roboto"/>
    </font>
    <font>
      <b/>
      <sz val="9"/>
      <name val="Calibri"/>
      <family val="2"/>
      <scheme val="minor"/>
    </font>
    <font>
      <i/>
      <sz val="9"/>
      <name val="Calibri"/>
      <family val="2"/>
      <scheme val="minor"/>
    </font>
    <font>
      <sz val="9"/>
      <name val="Calibri"/>
      <family val="2"/>
      <scheme val="minor"/>
    </font>
    <font>
      <u/>
      <sz val="11"/>
      <color theme="1"/>
      <name val="Roboto"/>
    </font>
    <font>
      <strike/>
      <sz val="9"/>
      <name val="Calibri"/>
      <family val="2"/>
      <scheme val="minor"/>
    </font>
    <font>
      <sz val="11"/>
      <name val="Calibri"/>
      <family val="2"/>
      <scheme val="minor"/>
    </font>
    <font>
      <b/>
      <i/>
      <sz val="11"/>
      <name val="Roboto"/>
    </font>
    <font>
      <sz val="12"/>
      <name val="Roboto"/>
    </font>
    <font>
      <b/>
      <sz val="12"/>
      <name val="Roboto"/>
    </font>
    <font>
      <i/>
      <u/>
      <sz val="11"/>
      <name val="Roboto"/>
    </font>
    <font>
      <sz val="9"/>
      <name val="Calibri"/>
      <family val="2"/>
    </font>
    <font>
      <sz val="8"/>
      <name val="Calibri"/>
      <family val="2"/>
      <scheme val="minor"/>
    </font>
    <font>
      <sz val="9"/>
      <name val="Arial"/>
      <family val="2"/>
    </font>
    <font>
      <sz val="9"/>
      <color rgb="FF000000"/>
      <name val="Calibri"/>
      <family val="2"/>
    </font>
    <font>
      <sz val="11"/>
      <color theme="1"/>
      <name val="Calibri"/>
      <family val="2"/>
      <scheme val="minor"/>
    </font>
    <font>
      <b/>
      <sz val="10"/>
      <name val="Calibri"/>
      <family val="2"/>
      <scheme val="minor"/>
    </font>
    <font>
      <sz val="10"/>
      <name val="Calibri"/>
      <family val="2"/>
      <scheme val="minor"/>
    </font>
    <font>
      <i/>
      <sz val="9"/>
      <color theme="5" tint="-0.499984740745262"/>
      <name val="Calibri"/>
      <family val="2"/>
      <scheme val="minor"/>
    </font>
    <font>
      <i/>
      <sz val="11"/>
      <color theme="5" tint="-0.499984740745262"/>
      <name val="Calibri"/>
      <family val="2"/>
      <scheme val="minor"/>
    </font>
    <font>
      <sz val="14"/>
      <color theme="7" tint="-0.499984740745262"/>
      <name val="Calibri"/>
      <family val="2"/>
      <scheme val="minor"/>
    </font>
  </fonts>
  <fills count="6">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59999389629810485"/>
        <bgColor indexed="64"/>
      </patternFill>
    </fill>
  </fills>
  <borders count="15">
    <border>
      <left/>
      <right/>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503B00"/>
      </left>
      <right style="thin">
        <color indexed="64"/>
      </right>
      <top style="medium">
        <color rgb="FF503B00"/>
      </top>
      <bottom style="medium">
        <color rgb="FF503B00"/>
      </bottom>
      <diagonal/>
    </border>
    <border>
      <left style="thin">
        <color indexed="64"/>
      </left>
      <right style="thin">
        <color indexed="64"/>
      </right>
      <top style="medium">
        <color rgb="FF503B00"/>
      </top>
      <bottom style="medium">
        <color rgb="FF503B00"/>
      </bottom>
      <diagonal/>
    </border>
    <border>
      <left style="thin">
        <color indexed="64"/>
      </left>
      <right style="medium">
        <color rgb="FF503B00"/>
      </right>
      <top style="medium">
        <color rgb="FF503B00"/>
      </top>
      <bottom style="medium">
        <color rgb="FF503B00"/>
      </bottom>
      <diagonal/>
    </border>
  </borders>
  <cellStyleXfs count="2">
    <xf numFmtId="0" fontId="0" fillId="0" borderId="0"/>
    <xf numFmtId="44" fontId="28" fillId="0" borderId="0" applyFont="0" applyFill="0" applyBorder="0" applyAlignment="0" applyProtection="0"/>
  </cellStyleXfs>
  <cellXfs count="86">
    <xf numFmtId="0" fontId="0" fillId="0" borderId="0" xfId="0"/>
    <xf numFmtId="0" fontId="1" fillId="0" borderId="0" xfId="0" applyFont="1"/>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4" xfId="0" applyFont="1" applyBorder="1" applyAlignment="1">
      <alignment vertical="center" wrapText="1"/>
    </xf>
    <xf numFmtId="0" fontId="2" fillId="0" borderId="4" xfId="0" applyFont="1" applyBorder="1" applyAlignment="1">
      <alignment vertical="center" wrapText="1"/>
    </xf>
    <xf numFmtId="0" fontId="0" fillId="0" borderId="4" xfId="0" applyBorder="1" applyAlignment="1">
      <alignment vertical="top" wrapText="1"/>
    </xf>
    <xf numFmtId="0" fontId="5" fillId="0" borderId="2" xfId="0" applyFont="1" applyBorder="1" applyAlignment="1">
      <alignment vertical="center" wrapText="1"/>
    </xf>
    <xf numFmtId="0" fontId="7" fillId="0" borderId="4" xfId="0" applyFont="1" applyBorder="1" applyAlignment="1">
      <alignment vertical="center" wrapText="1"/>
    </xf>
    <xf numFmtId="0" fontId="3" fillId="0" borderId="2" xfId="0" applyFont="1" applyBorder="1" applyAlignment="1">
      <alignment vertical="center" wrapText="1"/>
    </xf>
    <xf numFmtId="0" fontId="2" fillId="0" borderId="2"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5" fillId="0" borderId="0" xfId="0" applyFont="1" applyAlignment="1">
      <alignment vertical="center" wrapText="1"/>
    </xf>
    <xf numFmtId="0" fontId="1" fillId="0" borderId="0" xfId="0" applyFont="1" applyAlignment="1">
      <alignment horizontal="center" vertical="center"/>
    </xf>
    <xf numFmtId="0" fontId="10" fillId="0" borderId="0" xfId="0" applyFont="1" applyAlignment="1">
      <alignment horizontal="center" vertical="center"/>
    </xf>
    <xf numFmtId="0" fontId="9" fillId="0" borderId="4" xfId="0" applyFont="1" applyBorder="1" applyAlignment="1">
      <alignment vertical="center" wrapText="1"/>
    </xf>
    <xf numFmtId="0" fontId="12" fillId="0" borderId="4" xfId="0" applyFont="1" applyBorder="1" applyAlignment="1">
      <alignment vertical="center" wrapText="1"/>
    </xf>
    <xf numFmtId="0" fontId="0" fillId="0" borderId="6" xfId="0" applyBorder="1"/>
    <xf numFmtId="0" fontId="14" fillId="2" borderId="1" xfId="0" applyFont="1" applyFill="1" applyBorder="1" applyAlignment="1">
      <alignment wrapText="1"/>
    </xf>
    <xf numFmtId="0" fontId="16" fillId="0" borderId="0" xfId="0" applyFont="1" applyAlignment="1">
      <alignment wrapText="1"/>
    </xf>
    <xf numFmtId="0" fontId="16" fillId="0" borderId="0" xfId="0" applyFont="1"/>
    <xf numFmtId="0" fontId="14" fillId="2" borderId="0" xfId="0" applyFont="1" applyFill="1" applyAlignment="1">
      <alignment wrapText="1"/>
    </xf>
    <xf numFmtId="0" fontId="18" fillId="0" borderId="0" xfId="0" applyFont="1"/>
    <xf numFmtId="0" fontId="11" fillId="0" borderId="3" xfId="0" applyFont="1" applyBorder="1" applyAlignment="1">
      <alignment vertical="center" wrapText="1"/>
    </xf>
    <xf numFmtId="0" fontId="11" fillId="0" borderId="4" xfId="0" applyFont="1" applyBorder="1" applyAlignment="1">
      <alignment vertical="center" wrapText="1"/>
    </xf>
    <xf numFmtId="0" fontId="19" fillId="0" borderId="0" xfId="0" applyFont="1"/>
    <xf numFmtId="0" fontId="19" fillId="0" borderId="4" xfId="0" applyFont="1" applyBorder="1" applyAlignment="1">
      <alignment vertical="top" wrapText="1"/>
    </xf>
    <xf numFmtId="0" fontId="13" fillId="0" borderId="2" xfId="0" applyFont="1" applyBorder="1" applyAlignment="1">
      <alignment vertical="center" wrapText="1"/>
    </xf>
    <xf numFmtId="0" fontId="19" fillId="0" borderId="4" xfId="0" applyFont="1" applyBorder="1" applyAlignment="1">
      <alignment vertical="center" wrapText="1"/>
    </xf>
    <xf numFmtId="0" fontId="11" fillId="0" borderId="5" xfId="0" applyFont="1" applyBorder="1" applyAlignment="1">
      <alignment vertical="center" wrapText="1"/>
    </xf>
    <xf numFmtId="0" fontId="12" fillId="0" borderId="4" xfId="0" applyFont="1" applyBorder="1" applyAlignment="1">
      <alignment vertical="top" wrapText="1"/>
    </xf>
    <xf numFmtId="0" fontId="12" fillId="0" borderId="2" xfId="0" applyFont="1" applyBorder="1" applyAlignment="1">
      <alignment vertical="center" wrapText="1"/>
    </xf>
    <xf numFmtId="0" fontId="21" fillId="0" borderId="2" xfId="0" applyFont="1" applyBorder="1" applyAlignment="1">
      <alignment vertical="center" wrapText="1"/>
    </xf>
    <xf numFmtId="0" fontId="22" fillId="0" borderId="2" xfId="0" applyFont="1" applyBorder="1" applyAlignment="1">
      <alignment vertical="center" wrapText="1"/>
    </xf>
    <xf numFmtId="0" fontId="13" fillId="0" borderId="4" xfId="0" applyFont="1" applyBorder="1" applyAlignment="1">
      <alignment vertical="center" wrapText="1"/>
    </xf>
    <xf numFmtId="0" fontId="7" fillId="0" borderId="2" xfId="0" applyFont="1" applyBorder="1" applyAlignment="1">
      <alignment vertical="center" wrapText="1"/>
    </xf>
    <xf numFmtId="0" fontId="16" fillId="0" borderId="7" xfId="0" applyFont="1" applyBorder="1"/>
    <xf numFmtId="8" fontId="16" fillId="0" borderId="7" xfId="0" applyNumberFormat="1" applyFont="1" applyBorder="1"/>
    <xf numFmtId="14" fontId="16" fillId="0" borderId="7" xfId="0" applyNumberFormat="1" applyFont="1" applyBorder="1"/>
    <xf numFmtId="0" fontId="16" fillId="0" borderId="7" xfId="0" applyFont="1" applyBorder="1" applyAlignment="1">
      <alignment horizontal="left" vertical="top"/>
    </xf>
    <xf numFmtId="0" fontId="16" fillId="0" borderId="7" xfId="0" applyFont="1" applyBorder="1" applyAlignment="1">
      <alignment horizontal="left"/>
    </xf>
    <xf numFmtId="0" fontId="24" fillId="0" borderId="7" xfId="0" applyFont="1" applyBorder="1"/>
    <xf numFmtId="0" fontId="24" fillId="0" borderId="7" xfId="0" applyFont="1" applyBorder="1" applyAlignment="1">
      <alignment horizontal="left"/>
    </xf>
    <xf numFmtId="0" fontId="24" fillId="0" borderId="7" xfId="0" applyFont="1" applyBorder="1" applyAlignment="1">
      <alignment horizontal="left" vertical="top"/>
    </xf>
    <xf numFmtId="0" fontId="24" fillId="0" borderId="7" xfId="0" applyFont="1" applyBorder="1" applyAlignment="1">
      <alignment horizontal="left" wrapText="1"/>
    </xf>
    <xf numFmtId="0" fontId="24" fillId="0" borderId="7" xfId="0" applyFont="1" applyBorder="1" applyAlignment="1">
      <alignment wrapText="1"/>
    </xf>
    <xf numFmtId="0" fontId="25" fillId="3" borderId="7" xfId="0" applyFont="1" applyFill="1" applyBorder="1"/>
    <xf numFmtId="0" fontId="14" fillId="4" borderId="7" xfId="0" applyFont="1" applyFill="1" applyBorder="1" applyAlignment="1">
      <alignment horizontal="center" wrapText="1"/>
    </xf>
    <xf numFmtId="0" fontId="16" fillId="0" borderId="7" xfId="0" applyFont="1" applyBorder="1" applyAlignment="1">
      <alignment horizontal="center"/>
    </xf>
    <xf numFmtId="14" fontId="16" fillId="0" borderId="7" xfId="0" applyNumberFormat="1" applyFont="1" applyBorder="1" applyAlignment="1">
      <alignment horizontal="center"/>
    </xf>
    <xf numFmtId="14" fontId="24" fillId="0" borderId="7" xfId="0" applyNumberFormat="1" applyFont="1" applyBorder="1" applyAlignment="1">
      <alignment horizontal="center"/>
    </xf>
    <xf numFmtId="0" fontId="15" fillId="0" borderId="7" xfId="0" applyFont="1" applyBorder="1" applyAlignment="1">
      <alignment horizontal="center"/>
    </xf>
    <xf numFmtId="8" fontId="24" fillId="0" borderId="7" xfId="0" applyNumberFormat="1" applyFont="1" applyBorder="1" applyAlignment="1">
      <alignment horizontal="center"/>
    </xf>
    <xf numFmtId="8" fontId="26" fillId="0" borderId="7" xfId="0" applyNumberFormat="1" applyFont="1" applyBorder="1" applyAlignment="1">
      <alignment horizontal="center"/>
    </xf>
    <xf numFmtId="8" fontId="16" fillId="0" borderId="7" xfId="0" applyNumberFormat="1" applyFont="1" applyBorder="1" applyAlignment="1">
      <alignment horizontal="center"/>
    </xf>
    <xf numFmtId="0" fontId="24" fillId="0" borderId="7" xfId="0" applyFont="1" applyBorder="1" applyAlignment="1">
      <alignment horizontal="center"/>
    </xf>
    <xf numFmtId="0" fontId="16" fillId="0" borderId="7" xfId="0" applyFont="1" applyBorder="1" applyAlignment="1">
      <alignment horizontal="center" vertical="top"/>
    </xf>
    <xf numFmtId="0" fontId="24" fillId="0" borderId="7" xfId="0" applyFont="1" applyBorder="1" applyAlignment="1">
      <alignment horizontal="center" vertical="top"/>
    </xf>
    <xf numFmtId="164" fontId="16" fillId="0" borderId="7" xfId="0" applyNumberFormat="1" applyFont="1" applyBorder="1" applyAlignment="1">
      <alignment horizontal="center"/>
    </xf>
    <xf numFmtId="0" fontId="16" fillId="0" borderId="7" xfId="0" applyFont="1" applyBorder="1" applyAlignment="1">
      <alignment horizontal="left" wrapText="1"/>
    </xf>
    <xf numFmtId="14" fontId="27" fillId="0" borderId="7" xfId="0" applyNumberFormat="1" applyFont="1" applyBorder="1" applyAlignment="1">
      <alignment horizontal="center"/>
    </xf>
    <xf numFmtId="0" fontId="1" fillId="0" borderId="0" xfId="0" applyFont="1" applyAlignment="1">
      <alignment horizontal="left" vertical="center"/>
    </xf>
    <xf numFmtId="0" fontId="29" fillId="0" borderId="7" xfId="0" applyFont="1" applyBorder="1"/>
    <xf numFmtId="0" fontId="29" fillId="0" borderId="7" xfId="0" applyFont="1" applyBorder="1" applyAlignment="1">
      <alignment horizontal="center"/>
    </xf>
    <xf numFmtId="164" fontId="29" fillId="0" borderId="7" xfId="1" applyNumberFormat="1" applyFont="1" applyBorder="1" applyAlignment="1">
      <alignment horizontal="center"/>
    </xf>
    <xf numFmtId="0" fontId="30" fillId="0" borderId="7" xfId="0" applyFont="1" applyBorder="1" applyAlignment="1">
      <alignment horizontal="center"/>
    </xf>
    <xf numFmtId="0" fontId="30" fillId="0" borderId="7" xfId="0" applyFont="1" applyBorder="1"/>
    <xf numFmtId="8" fontId="29" fillId="5" borderId="7" xfId="0" applyNumberFormat="1" applyFont="1" applyFill="1" applyBorder="1"/>
    <xf numFmtId="8" fontId="29" fillId="5" borderId="7" xfId="0" applyNumberFormat="1" applyFont="1" applyFill="1" applyBorder="1" applyAlignment="1">
      <alignment horizontal="center"/>
    </xf>
    <xf numFmtId="0" fontId="29" fillId="0" borderId="7" xfId="0" applyFont="1" applyBorder="1" applyAlignment="1">
      <alignment horizontal="right"/>
    </xf>
    <xf numFmtId="0" fontId="29" fillId="0" borderId="8" xfId="0" applyFont="1" applyBorder="1"/>
    <xf numFmtId="0" fontId="30" fillId="0" borderId="9" xfId="0" applyFont="1" applyBorder="1"/>
    <xf numFmtId="0" fontId="29" fillId="0" borderId="10" xfId="0" applyFont="1" applyBorder="1"/>
    <xf numFmtId="0" fontId="30" fillId="0" borderId="10" xfId="0" applyFont="1" applyBorder="1" applyAlignment="1">
      <alignment horizontal="center"/>
    </xf>
    <xf numFmtId="0" fontId="30" fillId="0" borderId="11" xfId="0" applyFont="1" applyBorder="1"/>
    <xf numFmtId="0" fontId="19" fillId="5" borderId="12" xfId="0" applyFont="1" applyFill="1" applyBorder="1"/>
    <xf numFmtId="0" fontId="29" fillId="5" borderId="13" xfId="0" applyFont="1" applyFill="1" applyBorder="1" applyAlignment="1">
      <alignment horizontal="right"/>
    </xf>
    <xf numFmtId="8" fontId="29" fillId="5" borderId="14" xfId="0" applyNumberFormat="1" applyFont="1" applyFill="1" applyBorder="1" applyAlignment="1">
      <alignment horizontal="center"/>
    </xf>
    <xf numFmtId="0" fontId="14" fillId="5" borderId="7" xfId="0" applyFont="1" applyFill="1" applyBorder="1" applyAlignment="1">
      <alignment horizontal="center"/>
    </xf>
    <xf numFmtId="0" fontId="31" fillId="0" borderId="7" xfId="0" applyFont="1" applyBorder="1" applyAlignment="1">
      <alignment horizontal="left"/>
    </xf>
    <xf numFmtId="0" fontId="33" fillId="0" borderId="7" xfId="0" applyFont="1" applyBorder="1" applyAlignment="1">
      <alignment horizontal="center" vertical="center"/>
    </xf>
    <xf numFmtId="0" fontId="16" fillId="0" borderId="7" xfId="0" applyFont="1" applyFill="1" applyBorder="1" applyAlignment="1">
      <alignment horizontal="center"/>
    </xf>
    <xf numFmtId="0" fontId="16" fillId="0" borderId="7" xfId="0" applyFont="1" applyFill="1" applyBorder="1"/>
  </cellXfs>
  <cellStyles count="2">
    <cellStyle name="Currency" xfId="1" builtinId="4"/>
    <cellStyle name="Normal" xfId="0" builtinId="0"/>
  </cellStyles>
  <dxfs count="0"/>
  <tableStyles count="0" defaultTableStyle="TableStyleMedium2" defaultPivotStyle="PivotStyleLight16"/>
  <colors>
    <mruColors>
      <color rgb="FF503B00"/>
      <color rgb="FFFFFF66"/>
      <color rgb="FF2E2200"/>
      <color rgb="FF926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Robyn Boyle" id="{C3C7E825-16F6-4703-9180-AB9C8441B963}" userId="ca63973d151b46c7"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1" dT="2024-10-22T02:01:40.34" personId="{C3C7E825-16F6-4703-9180-AB9C8441B963}" id="{2B07590C-C736-482F-9EB9-650B493418DC}">
    <text>I used cut and capped date.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dimension ref="A1:AP126"/>
  <sheetViews>
    <sheetView tabSelected="1" zoomScaleNormal="100" workbookViewId="0">
      <pane xSplit="4" ySplit="1" topLeftCell="E2" activePane="bottomRight" state="frozen"/>
      <selection pane="topRight" activeCell="E1" sqref="E1"/>
      <selection pane="bottomLeft" activeCell="A2" sqref="A2"/>
      <selection pane="bottomRight"/>
    </sheetView>
  </sheetViews>
  <sheetFormatPr defaultColWidth="9.140625" defaultRowHeight="12" x14ac:dyDescent="0.2"/>
  <cols>
    <col min="1" max="1" width="19.85546875" style="39" customWidth="1"/>
    <col min="2" max="2" width="12.7109375" style="51" customWidth="1"/>
    <col min="3" max="3" width="10.140625" style="39" bestFit="1" customWidth="1"/>
    <col min="4" max="4" width="22" style="39" bestFit="1" customWidth="1"/>
    <col min="5" max="5" width="5.28515625" style="51" customWidth="1"/>
    <col min="6" max="6" width="13" style="39" customWidth="1"/>
    <col min="7" max="7" width="7.7109375" style="39" customWidth="1"/>
    <col min="8" max="8" width="27.140625" style="39" bestFit="1" customWidth="1"/>
    <col min="9" max="9" width="8.7109375" style="39" customWidth="1"/>
    <col min="10" max="10" width="9.28515625" style="39" bestFit="1" customWidth="1"/>
    <col min="11" max="11" width="4.7109375" style="39" bestFit="1" customWidth="1"/>
    <col min="12" max="12" width="4.5703125" style="51" bestFit="1" customWidth="1"/>
    <col min="13" max="13" width="10.85546875" style="39" bestFit="1" customWidth="1"/>
    <col min="14" max="14" width="9.7109375" style="39" customWidth="1"/>
    <col min="15" max="15" width="10.85546875" style="39" customWidth="1"/>
    <col min="16" max="17" width="8" style="51" bestFit="1" customWidth="1"/>
    <col min="18" max="18" width="8.28515625" style="51" customWidth="1"/>
    <col min="19" max="19" width="14" style="51" customWidth="1"/>
    <col min="20" max="21" width="15" style="51" customWidth="1"/>
    <col min="22" max="22" width="12.28515625" style="51" customWidth="1"/>
    <col min="23" max="23" width="18" style="51" customWidth="1"/>
    <col min="24" max="24" width="10.85546875" style="51" customWidth="1"/>
    <col min="25" max="25" width="16" style="51" customWidth="1"/>
    <col min="26" max="26" width="9.5703125" style="51" customWidth="1"/>
    <col min="27" max="27" width="12" style="51" customWidth="1"/>
    <col min="28" max="28" width="11" style="51" customWidth="1"/>
    <col min="29" max="29" width="13.140625" style="51" customWidth="1"/>
    <col min="30" max="30" width="10.140625" style="39" customWidth="1"/>
    <col min="31" max="31" width="9.85546875" style="39" customWidth="1"/>
    <col min="32" max="32" width="10.85546875" style="39" customWidth="1"/>
    <col min="33" max="33" width="11" style="51" bestFit="1" customWidth="1"/>
    <col min="34" max="34" width="19.42578125" style="39" customWidth="1"/>
    <col min="35" max="36" width="10.140625" style="39" bestFit="1" customWidth="1"/>
    <col min="37" max="37" width="9.85546875" style="39" customWidth="1"/>
    <col min="38" max="38" width="12.7109375" style="39" customWidth="1"/>
    <col min="39" max="39" width="8.140625" style="39" bestFit="1" customWidth="1"/>
    <col min="40" max="40" width="30.7109375" style="39" customWidth="1"/>
    <col min="41" max="41" width="10.7109375" style="39" bestFit="1" customWidth="1"/>
    <col min="42" max="42" width="14.42578125" style="51" bestFit="1" customWidth="1"/>
    <col min="43" max="16384" width="9.140625" style="39"/>
  </cols>
  <sheetData>
    <row r="1" spans="1:42" s="50" customFormat="1" ht="51" customHeight="1" x14ac:dyDescent="0.2">
      <c r="A1" s="50" t="s">
        <v>0</v>
      </c>
      <c r="B1" s="50" t="s">
        <v>208</v>
      </c>
      <c r="C1" s="50" t="s">
        <v>1</v>
      </c>
      <c r="D1" s="50" t="s">
        <v>2</v>
      </c>
      <c r="E1" s="50" t="s">
        <v>3</v>
      </c>
      <c r="F1" s="50" t="s">
        <v>209</v>
      </c>
      <c r="G1" s="50" t="s">
        <v>4</v>
      </c>
      <c r="H1" s="50" t="s">
        <v>5</v>
      </c>
      <c r="I1" s="50" t="s">
        <v>6</v>
      </c>
      <c r="J1" s="50" t="s">
        <v>7</v>
      </c>
      <c r="K1" s="50" t="s">
        <v>8</v>
      </c>
      <c r="L1" s="50" t="s">
        <v>9</v>
      </c>
      <c r="M1" s="50" t="s">
        <v>10</v>
      </c>
      <c r="N1" s="50" t="s">
        <v>11</v>
      </c>
      <c r="O1" s="50" t="s">
        <v>12</v>
      </c>
      <c r="P1" s="50" t="s">
        <v>13</v>
      </c>
      <c r="Q1" s="50" t="s">
        <v>14</v>
      </c>
      <c r="R1" s="50" t="s">
        <v>183</v>
      </c>
      <c r="S1" s="50" t="s">
        <v>461</v>
      </c>
      <c r="T1" s="50" t="s">
        <v>210</v>
      </c>
      <c r="U1" s="50" t="s">
        <v>211</v>
      </c>
      <c r="V1" s="50" t="s">
        <v>212</v>
      </c>
      <c r="W1" s="50" t="s">
        <v>213</v>
      </c>
      <c r="X1" s="50" t="s">
        <v>263</v>
      </c>
      <c r="Y1" s="50" t="s">
        <v>214</v>
      </c>
      <c r="Z1" s="50" t="s">
        <v>222</v>
      </c>
      <c r="AA1" s="50" t="s">
        <v>223</v>
      </c>
      <c r="AB1" s="50" t="s">
        <v>16</v>
      </c>
      <c r="AC1" s="50" t="s">
        <v>224</v>
      </c>
      <c r="AD1" s="50" t="s">
        <v>195</v>
      </c>
      <c r="AE1" s="50" t="s">
        <v>17</v>
      </c>
      <c r="AF1" s="50" t="s">
        <v>184</v>
      </c>
      <c r="AG1" s="50" t="s">
        <v>18</v>
      </c>
      <c r="AH1" s="50" t="s">
        <v>221</v>
      </c>
      <c r="AI1" s="50" t="s">
        <v>19</v>
      </c>
      <c r="AJ1" s="50" t="s">
        <v>20</v>
      </c>
      <c r="AK1" s="50" t="s">
        <v>21</v>
      </c>
      <c r="AL1" s="50" t="s">
        <v>484</v>
      </c>
      <c r="AM1" s="50" t="s">
        <v>23</v>
      </c>
      <c r="AN1" s="50" t="s">
        <v>220</v>
      </c>
      <c r="AO1" s="50" t="s">
        <v>219</v>
      </c>
      <c r="AP1" s="50" t="s">
        <v>483</v>
      </c>
    </row>
    <row r="2" spans="1:42" s="49" customFormat="1" x14ac:dyDescent="0.2">
      <c r="A2" s="39" t="s">
        <v>452</v>
      </c>
      <c r="B2" s="58">
        <v>3419</v>
      </c>
      <c r="C2" s="39" t="s">
        <v>418</v>
      </c>
      <c r="D2" s="44" t="s">
        <v>277</v>
      </c>
      <c r="E2" s="58" t="s">
        <v>371</v>
      </c>
      <c r="F2" s="39"/>
      <c r="G2" s="39" t="s">
        <v>36</v>
      </c>
      <c r="H2" s="39" t="s">
        <v>417</v>
      </c>
      <c r="I2" s="39" t="s">
        <v>36</v>
      </c>
      <c r="J2" s="39" t="s">
        <v>61</v>
      </c>
      <c r="K2" s="39" t="s">
        <v>32</v>
      </c>
      <c r="L2" s="51" t="s">
        <v>26</v>
      </c>
      <c r="M2" s="44" t="s">
        <v>375</v>
      </c>
      <c r="N2" s="45">
        <v>48.910376120000002</v>
      </c>
      <c r="O2" s="45">
        <v>-102.26998690000001</v>
      </c>
      <c r="P2" s="51" t="s">
        <v>28</v>
      </c>
      <c r="Q2" s="51" t="s">
        <v>458</v>
      </c>
      <c r="R2" s="51" t="s">
        <v>26</v>
      </c>
      <c r="S2" s="51" t="s">
        <v>26</v>
      </c>
      <c r="T2" s="51"/>
      <c r="U2" s="51"/>
      <c r="V2" s="51"/>
      <c r="W2" s="51" t="s">
        <v>30</v>
      </c>
      <c r="X2" s="51">
        <v>1</v>
      </c>
      <c r="Y2" s="51" t="s">
        <v>193</v>
      </c>
      <c r="Z2" s="51"/>
      <c r="AA2" s="53">
        <v>45224</v>
      </c>
      <c r="AB2" s="51" t="s">
        <v>26</v>
      </c>
      <c r="AC2" s="51"/>
      <c r="AD2" s="39"/>
      <c r="AE2" s="39"/>
      <c r="AF2" s="39"/>
      <c r="AG2" s="54" t="s">
        <v>34</v>
      </c>
      <c r="AH2" s="39"/>
      <c r="AI2" s="39"/>
      <c r="AJ2" s="39"/>
      <c r="AK2" s="39"/>
      <c r="AL2" s="39"/>
      <c r="AM2" s="39" t="s">
        <v>26</v>
      </c>
      <c r="AN2" s="39"/>
      <c r="AO2" s="39"/>
      <c r="AP2" s="55">
        <v>123026.72</v>
      </c>
    </row>
    <row r="3" spans="1:42" ht="13.9" customHeight="1" x14ac:dyDescent="0.2">
      <c r="A3" s="39" t="s">
        <v>452</v>
      </c>
      <c r="B3" s="58">
        <v>3503</v>
      </c>
      <c r="C3" s="39" t="s">
        <v>418</v>
      </c>
      <c r="D3" s="44" t="s">
        <v>273</v>
      </c>
      <c r="E3" s="58" t="s">
        <v>371</v>
      </c>
      <c r="F3" s="85"/>
      <c r="G3" s="39" t="s">
        <v>36</v>
      </c>
      <c r="H3" s="39" t="s">
        <v>417</v>
      </c>
      <c r="I3" s="39" t="s">
        <v>36</v>
      </c>
      <c r="J3" s="39" t="s">
        <v>61</v>
      </c>
      <c r="K3" s="39" t="s">
        <v>32</v>
      </c>
      <c r="L3" s="51" t="s">
        <v>26</v>
      </c>
      <c r="M3" s="44" t="s">
        <v>375</v>
      </c>
      <c r="N3" s="45">
        <v>48.892385220000001</v>
      </c>
      <c r="O3" s="45">
        <v>-102.3576953</v>
      </c>
      <c r="P3" s="51" t="s">
        <v>28</v>
      </c>
      <c r="Q3" s="51" t="s">
        <v>458</v>
      </c>
      <c r="R3" s="51" t="s">
        <v>26</v>
      </c>
      <c r="S3" s="51" t="s">
        <v>26</v>
      </c>
      <c r="W3" s="51" t="s">
        <v>30</v>
      </c>
      <c r="X3" s="51">
        <v>2</v>
      </c>
      <c r="Y3" s="51" t="s">
        <v>193</v>
      </c>
      <c r="AA3" s="53">
        <v>45263</v>
      </c>
      <c r="AB3" s="51" t="s">
        <v>26</v>
      </c>
      <c r="AG3" s="54" t="s">
        <v>34</v>
      </c>
      <c r="AM3" s="39" t="s">
        <v>26</v>
      </c>
      <c r="AP3" s="55">
        <v>107840.02</v>
      </c>
    </row>
    <row r="4" spans="1:42" ht="13.9" customHeight="1" x14ac:dyDescent="0.2">
      <c r="A4" s="39" t="s">
        <v>452</v>
      </c>
      <c r="B4" s="58">
        <v>3505</v>
      </c>
      <c r="C4" s="39" t="s">
        <v>418</v>
      </c>
      <c r="D4" s="44" t="s">
        <v>276</v>
      </c>
      <c r="E4" s="58" t="s">
        <v>371</v>
      </c>
      <c r="F4" s="85"/>
      <c r="G4" s="39" t="s">
        <v>36</v>
      </c>
      <c r="H4" s="39" t="s">
        <v>417</v>
      </c>
      <c r="I4" s="39" t="s">
        <v>36</v>
      </c>
      <c r="J4" s="39" t="s">
        <v>61</v>
      </c>
      <c r="K4" s="39" t="s">
        <v>32</v>
      </c>
      <c r="L4" s="51" t="s">
        <v>26</v>
      </c>
      <c r="M4" s="44" t="s">
        <v>375</v>
      </c>
      <c r="N4" s="45">
        <v>48.845375820000001</v>
      </c>
      <c r="O4" s="45">
        <v>-102.6146857</v>
      </c>
      <c r="P4" s="51" t="s">
        <v>28</v>
      </c>
      <c r="Q4" s="51" t="s">
        <v>458</v>
      </c>
      <c r="R4" s="51" t="s">
        <v>26</v>
      </c>
      <c r="S4" s="51" t="s">
        <v>26</v>
      </c>
      <c r="W4" s="51" t="s">
        <v>30</v>
      </c>
      <c r="X4" s="51">
        <v>0.4</v>
      </c>
      <c r="Y4" s="51" t="s">
        <v>193</v>
      </c>
      <c r="AA4" s="53">
        <v>45210</v>
      </c>
      <c r="AB4" s="51" t="s">
        <v>26</v>
      </c>
      <c r="AG4" s="54" t="s">
        <v>34</v>
      </c>
      <c r="AM4" s="39" t="s">
        <v>26</v>
      </c>
      <c r="AP4" s="55">
        <v>86377.31</v>
      </c>
    </row>
    <row r="5" spans="1:42" ht="13.9" customHeight="1" x14ac:dyDescent="0.2">
      <c r="A5" s="39" t="s">
        <v>452</v>
      </c>
      <c r="B5" s="58">
        <v>3862</v>
      </c>
      <c r="C5" s="39" t="s">
        <v>418</v>
      </c>
      <c r="D5" s="44" t="s">
        <v>299</v>
      </c>
      <c r="E5" s="58" t="s">
        <v>370</v>
      </c>
      <c r="G5" s="39" t="s">
        <v>36</v>
      </c>
      <c r="H5" s="39" t="s">
        <v>417</v>
      </c>
      <c r="I5" s="39" t="s">
        <v>36</v>
      </c>
      <c r="J5" s="39" t="s">
        <v>61</v>
      </c>
      <c r="K5" s="39" t="s">
        <v>32</v>
      </c>
      <c r="L5" s="51" t="s">
        <v>26</v>
      </c>
      <c r="M5" s="44" t="s">
        <v>377</v>
      </c>
      <c r="N5" s="45">
        <v>48.984103189999999</v>
      </c>
      <c r="O5" s="45">
        <v>-100.795174</v>
      </c>
      <c r="P5" s="51" t="s">
        <v>28</v>
      </c>
      <c r="Q5" s="51" t="s">
        <v>458</v>
      </c>
      <c r="R5" s="51" t="s">
        <v>26</v>
      </c>
      <c r="S5" s="51" t="s">
        <v>26</v>
      </c>
      <c r="W5" s="51" t="s">
        <v>30</v>
      </c>
      <c r="X5" s="51">
        <v>0.4</v>
      </c>
      <c r="Y5" s="51" t="s">
        <v>193</v>
      </c>
      <c r="AA5" s="53">
        <v>45183</v>
      </c>
      <c r="AB5" s="51" t="s">
        <v>26</v>
      </c>
      <c r="AG5" s="54" t="s">
        <v>34</v>
      </c>
      <c r="AM5" s="39" t="s">
        <v>26</v>
      </c>
      <c r="AP5" s="56">
        <v>168524.61</v>
      </c>
    </row>
    <row r="6" spans="1:42" ht="13.9" customHeight="1" x14ac:dyDescent="0.2">
      <c r="A6" s="39" t="s">
        <v>451</v>
      </c>
      <c r="B6" s="58">
        <v>4058</v>
      </c>
      <c r="C6" s="39" t="s">
        <v>418</v>
      </c>
      <c r="D6" s="44" t="s">
        <v>419</v>
      </c>
      <c r="E6" s="58" t="s">
        <v>371</v>
      </c>
      <c r="F6" s="39" t="s">
        <v>453</v>
      </c>
      <c r="G6" s="39" t="s">
        <v>36</v>
      </c>
      <c r="H6" s="39" t="s">
        <v>417</v>
      </c>
      <c r="I6" s="39" t="s">
        <v>36</v>
      </c>
      <c r="J6" s="39" t="s">
        <v>61</v>
      </c>
      <c r="K6" s="39" t="s">
        <v>32</v>
      </c>
      <c r="L6" s="51" t="s">
        <v>26</v>
      </c>
      <c r="M6" s="44" t="s">
        <v>376</v>
      </c>
      <c r="N6" s="44" t="s">
        <v>430</v>
      </c>
      <c r="O6" s="44" t="s">
        <v>431</v>
      </c>
      <c r="P6" s="51" t="s">
        <v>28</v>
      </c>
      <c r="Q6" s="51" t="s">
        <v>458</v>
      </c>
      <c r="R6" s="51" t="s">
        <v>26</v>
      </c>
      <c r="S6" s="51" t="s">
        <v>26</v>
      </c>
      <c r="W6" s="51" t="s">
        <v>30</v>
      </c>
      <c r="X6" s="51">
        <v>0.6</v>
      </c>
      <c r="Y6" s="51" t="s">
        <v>193</v>
      </c>
      <c r="AA6" s="53">
        <v>45604</v>
      </c>
      <c r="AB6" s="51" t="s">
        <v>26</v>
      </c>
      <c r="AG6" s="54" t="s">
        <v>34</v>
      </c>
      <c r="AL6" s="40">
        <v>90672</v>
      </c>
      <c r="AM6" s="39" t="s">
        <v>207</v>
      </c>
      <c r="AN6" s="39" t="s">
        <v>199</v>
      </c>
      <c r="AO6" s="41">
        <v>45049</v>
      </c>
      <c r="AP6" s="57">
        <v>16108.89</v>
      </c>
    </row>
    <row r="7" spans="1:42" ht="13.9" customHeight="1" x14ac:dyDescent="0.2">
      <c r="A7" s="39" t="s">
        <v>451</v>
      </c>
      <c r="B7" s="58">
        <v>4064</v>
      </c>
      <c r="C7" s="39" t="s">
        <v>418</v>
      </c>
      <c r="D7" s="44" t="s">
        <v>420</v>
      </c>
      <c r="E7" s="58" t="s">
        <v>371</v>
      </c>
      <c r="F7" s="39" t="s">
        <v>453</v>
      </c>
      <c r="G7" s="39" t="s">
        <v>36</v>
      </c>
      <c r="H7" s="39" t="s">
        <v>417</v>
      </c>
      <c r="I7" s="39" t="s">
        <v>36</v>
      </c>
      <c r="J7" s="39" t="s">
        <v>61</v>
      </c>
      <c r="K7" s="39" t="s">
        <v>32</v>
      </c>
      <c r="L7" s="51" t="s">
        <v>26</v>
      </c>
      <c r="M7" s="44" t="s">
        <v>376</v>
      </c>
      <c r="N7" s="44" t="s">
        <v>432</v>
      </c>
      <c r="O7" s="44" t="s">
        <v>433</v>
      </c>
      <c r="P7" s="51" t="s">
        <v>28</v>
      </c>
      <c r="Q7" s="51" t="s">
        <v>458</v>
      </c>
      <c r="R7" s="51" t="s">
        <v>34</v>
      </c>
      <c r="S7" s="51" t="s">
        <v>59</v>
      </c>
      <c r="W7" s="51" t="s">
        <v>30</v>
      </c>
      <c r="X7" s="51">
        <v>2.7</v>
      </c>
      <c r="Y7" s="51" t="s">
        <v>193</v>
      </c>
      <c r="AA7" s="53">
        <v>45639</v>
      </c>
      <c r="AB7" s="51" t="s">
        <v>26</v>
      </c>
      <c r="AG7" s="54" t="s">
        <v>34</v>
      </c>
      <c r="AL7" s="40">
        <v>99419</v>
      </c>
      <c r="AM7" s="39" t="s">
        <v>207</v>
      </c>
      <c r="AN7" s="39" t="s">
        <v>199</v>
      </c>
      <c r="AO7" s="41">
        <v>45049</v>
      </c>
      <c r="AP7" s="57">
        <v>86179.6</v>
      </c>
    </row>
    <row r="8" spans="1:42" ht="13.9" customHeight="1" x14ac:dyDescent="0.2">
      <c r="A8" s="39" t="s">
        <v>451</v>
      </c>
      <c r="B8" s="51">
        <v>4103</v>
      </c>
      <c r="C8" s="39" t="s">
        <v>418</v>
      </c>
      <c r="D8" s="39" t="s">
        <v>300</v>
      </c>
      <c r="E8" s="59" t="s">
        <v>371</v>
      </c>
      <c r="F8" s="39" t="s">
        <v>453</v>
      </c>
      <c r="G8" s="39" t="s">
        <v>36</v>
      </c>
      <c r="H8" s="39" t="s">
        <v>417</v>
      </c>
      <c r="I8" s="39" t="s">
        <v>36</v>
      </c>
      <c r="J8" s="39" t="s">
        <v>61</v>
      </c>
      <c r="K8" s="39" t="s">
        <v>32</v>
      </c>
      <c r="L8" s="51" t="s">
        <v>26</v>
      </c>
      <c r="M8" s="62" t="s">
        <v>377</v>
      </c>
      <c r="N8" s="42">
        <v>48.986255200000002</v>
      </c>
      <c r="O8" s="42">
        <v>-100.7889225</v>
      </c>
      <c r="P8" s="51" t="s">
        <v>28</v>
      </c>
      <c r="Q8" s="51" t="s">
        <v>458</v>
      </c>
      <c r="R8" s="51" t="s">
        <v>34</v>
      </c>
      <c r="S8" s="51" t="s">
        <v>59</v>
      </c>
      <c r="W8" s="51" t="s">
        <v>30</v>
      </c>
      <c r="X8" s="51">
        <v>0.5</v>
      </c>
      <c r="Y8" s="51" t="s">
        <v>193</v>
      </c>
      <c r="AA8" s="53">
        <v>45181</v>
      </c>
      <c r="AB8" s="51" t="s">
        <v>26</v>
      </c>
      <c r="AG8" s="54" t="s">
        <v>34</v>
      </c>
      <c r="AL8" s="40">
        <v>49966</v>
      </c>
      <c r="AM8" s="39" t="s">
        <v>207</v>
      </c>
      <c r="AN8" s="39" t="s">
        <v>199</v>
      </c>
      <c r="AO8" s="41">
        <v>45145</v>
      </c>
      <c r="AP8" s="55">
        <v>22081.61</v>
      </c>
    </row>
    <row r="9" spans="1:42" ht="13.9" customHeight="1" x14ac:dyDescent="0.2">
      <c r="A9" s="39" t="s">
        <v>452</v>
      </c>
      <c r="B9" s="58">
        <v>4971</v>
      </c>
      <c r="C9" s="39" t="s">
        <v>418</v>
      </c>
      <c r="D9" s="44" t="s">
        <v>358</v>
      </c>
      <c r="E9" s="58" t="s">
        <v>371</v>
      </c>
      <c r="G9" s="39" t="s">
        <v>36</v>
      </c>
      <c r="H9" s="39" t="s">
        <v>417</v>
      </c>
      <c r="I9" s="39" t="s">
        <v>36</v>
      </c>
      <c r="J9" s="39" t="s">
        <v>61</v>
      </c>
      <c r="K9" s="39" t="s">
        <v>32</v>
      </c>
      <c r="L9" s="51" t="s">
        <v>26</v>
      </c>
      <c r="M9" s="48" t="s">
        <v>380</v>
      </c>
      <c r="N9" s="45">
        <v>46.625706090000001</v>
      </c>
      <c r="O9" s="45">
        <v>-103.21414179999999</v>
      </c>
      <c r="P9" s="51" t="s">
        <v>28</v>
      </c>
      <c r="Q9" s="51" t="s">
        <v>458</v>
      </c>
      <c r="R9" s="51" t="s">
        <v>26</v>
      </c>
      <c r="S9" s="51" t="s">
        <v>26</v>
      </c>
      <c r="W9" s="51" t="s">
        <v>30</v>
      </c>
      <c r="X9" s="51">
        <v>3.25</v>
      </c>
      <c r="Y9" s="51" t="s">
        <v>193</v>
      </c>
      <c r="AA9" s="53">
        <v>45148</v>
      </c>
      <c r="AB9" s="51" t="s">
        <v>26</v>
      </c>
      <c r="AG9" s="54" t="s">
        <v>34</v>
      </c>
      <c r="AM9" s="39" t="s">
        <v>26</v>
      </c>
      <c r="AP9" s="55">
        <v>325468.46999999997</v>
      </c>
    </row>
    <row r="10" spans="1:42" ht="13.9" customHeight="1" x14ac:dyDescent="0.2">
      <c r="A10" s="39" t="s">
        <v>451</v>
      </c>
      <c r="B10" s="58">
        <v>5073</v>
      </c>
      <c r="C10" s="39" t="s">
        <v>418</v>
      </c>
      <c r="D10" s="44" t="s">
        <v>421</v>
      </c>
      <c r="E10" s="58" t="s">
        <v>371</v>
      </c>
      <c r="F10" s="39" t="s">
        <v>453</v>
      </c>
      <c r="G10" s="39" t="s">
        <v>36</v>
      </c>
      <c r="H10" s="39" t="s">
        <v>417</v>
      </c>
      <c r="I10" s="39" t="s">
        <v>36</v>
      </c>
      <c r="J10" s="39" t="s">
        <v>61</v>
      </c>
      <c r="K10" s="39" t="s">
        <v>32</v>
      </c>
      <c r="L10" s="51" t="s">
        <v>26</v>
      </c>
      <c r="M10" s="44" t="s">
        <v>376</v>
      </c>
      <c r="N10" s="44" t="s">
        <v>434</v>
      </c>
      <c r="O10" s="44" t="s">
        <v>435</v>
      </c>
      <c r="P10" s="51" t="s">
        <v>28</v>
      </c>
      <c r="Q10" s="51" t="s">
        <v>458</v>
      </c>
      <c r="R10" s="51" t="s">
        <v>34</v>
      </c>
      <c r="S10" s="51" t="s">
        <v>59</v>
      </c>
      <c r="W10" s="51" t="s">
        <v>30</v>
      </c>
      <c r="X10" s="51">
        <v>2.4</v>
      </c>
      <c r="Y10" s="51" t="s">
        <v>193</v>
      </c>
      <c r="AA10" s="53">
        <v>45604</v>
      </c>
      <c r="AB10" s="51" t="s">
        <v>26</v>
      </c>
      <c r="AG10" s="54" t="s">
        <v>34</v>
      </c>
      <c r="AL10" s="40">
        <v>72494</v>
      </c>
      <c r="AM10" s="39" t="s">
        <v>207</v>
      </c>
      <c r="AN10" s="39" t="s">
        <v>199</v>
      </c>
      <c r="AO10" s="41">
        <v>45049</v>
      </c>
      <c r="AP10" s="57">
        <v>34286.31</v>
      </c>
    </row>
    <row r="11" spans="1:42" ht="13.9" customHeight="1" x14ac:dyDescent="0.2">
      <c r="A11" s="39" t="s">
        <v>452</v>
      </c>
      <c r="B11" s="58">
        <v>5367</v>
      </c>
      <c r="C11" s="39" t="s">
        <v>418</v>
      </c>
      <c r="D11" s="44" t="s">
        <v>347</v>
      </c>
      <c r="E11" s="58" t="s">
        <v>371</v>
      </c>
      <c r="G11" s="39" t="s">
        <v>36</v>
      </c>
      <c r="H11" s="39" t="s">
        <v>417</v>
      </c>
      <c r="I11" s="39" t="s">
        <v>36</v>
      </c>
      <c r="J11" s="39" t="s">
        <v>61</v>
      </c>
      <c r="K11" s="39" t="s">
        <v>32</v>
      </c>
      <c r="L11" s="51" t="s">
        <v>26</v>
      </c>
      <c r="M11" s="44" t="s">
        <v>377</v>
      </c>
      <c r="N11" s="45">
        <v>48.957227260000003</v>
      </c>
      <c r="O11" s="45">
        <v>-101.12197279999999</v>
      </c>
      <c r="P11" s="51" t="s">
        <v>28</v>
      </c>
      <c r="Q11" s="51" t="s">
        <v>458</v>
      </c>
      <c r="R11" s="51" t="s">
        <v>26</v>
      </c>
      <c r="S11" s="51" t="s">
        <v>26</v>
      </c>
      <c r="W11" s="51" t="s">
        <v>30</v>
      </c>
      <c r="X11" s="51">
        <v>1</v>
      </c>
      <c r="Y11" s="51" t="s">
        <v>193</v>
      </c>
      <c r="AA11" s="53">
        <v>45503</v>
      </c>
      <c r="AB11" s="51" t="s">
        <v>26</v>
      </c>
      <c r="AG11" s="54" t="s">
        <v>34</v>
      </c>
      <c r="AM11" s="39" t="s">
        <v>26</v>
      </c>
      <c r="AP11" s="55">
        <v>42652.51</v>
      </c>
    </row>
    <row r="12" spans="1:42" ht="13.9" customHeight="1" x14ac:dyDescent="0.2">
      <c r="A12" s="39" t="s">
        <v>451</v>
      </c>
      <c r="B12" s="51">
        <v>5478</v>
      </c>
      <c r="C12" s="39" t="s">
        <v>418</v>
      </c>
      <c r="D12" s="39" t="s">
        <v>350</v>
      </c>
      <c r="E12" s="51" t="s">
        <v>371</v>
      </c>
      <c r="F12" s="39" t="s">
        <v>456</v>
      </c>
      <c r="G12" s="39" t="s">
        <v>36</v>
      </c>
      <c r="H12" s="39" t="s">
        <v>417</v>
      </c>
      <c r="I12" s="39" t="s">
        <v>36</v>
      </c>
      <c r="J12" s="39" t="s">
        <v>61</v>
      </c>
      <c r="K12" s="39" t="s">
        <v>32</v>
      </c>
      <c r="L12" s="51" t="s">
        <v>26</v>
      </c>
      <c r="M12" s="39" t="s">
        <v>377</v>
      </c>
      <c r="N12" s="39" t="s">
        <v>413</v>
      </c>
      <c r="O12" s="39" t="s">
        <v>414</v>
      </c>
      <c r="P12" s="51" t="s">
        <v>28</v>
      </c>
      <c r="Q12" s="51" t="s">
        <v>458</v>
      </c>
      <c r="R12" s="51" t="s">
        <v>34</v>
      </c>
      <c r="S12" s="51" t="s">
        <v>59</v>
      </c>
      <c r="W12" s="51" t="s">
        <v>30</v>
      </c>
      <c r="X12" s="51">
        <v>1.4</v>
      </c>
      <c r="Y12" s="51" t="s">
        <v>193</v>
      </c>
      <c r="AA12" s="53">
        <v>45561</v>
      </c>
      <c r="AB12" s="51" t="s">
        <v>26</v>
      </c>
      <c r="AG12" s="54" t="s">
        <v>34</v>
      </c>
      <c r="AL12" s="40">
        <v>90492</v>
      </c>
      <c r="AM12" s="39" t="s">
        <v>207</v>
      </c>
      <c r="AN12" s="39" t="s">
        <v>199</v>
      </c>
      <c r="AO12" s="41">
        <v>45134</v>
      </c>
      <c r="AP12" s="55">
        <v>60907.42</v>
      </c>
    </row>
    <row r="13" spans="1:42" ht="13.9" customHeight="1" x14ac:dyDescent="0.2">
      <c r="A13" s="39" t="s">
        <v>451</v>
      </c>
      <c r="B13" s="51">
        <v>5480</v>
      </c>
      <c r="C13" s="39" t="s">
        <v>418</v>
      </c>
      <c r="D13" s="39" t="s">
        <v>351</v>
      </c>
      <c r="E13" s="51" t="s">
        <v>371</v>
      </c>
      <c r="F13" s="39" t="s">
        <v>456</v>
      </c>
      <c r="G13" s="39" t="s">
        <v>36</v>
      </c>
      <c r="H13" s="39" t="s">
        <v>417</v>
      </c>
      <c r="I13" s="39" t="s">
        <v>36</v>
      </c>
      <c r="J13" s="39" t="s">
        <v>61</v>
      </c>
      <c r="K13" s="39" t="s">
        <v>32</v>
      </c>
      <c r="L13" s="51" t="s">
        <v>26</v>
      </c>
      <c r="M13" s="39" t="s">
        <v>377</v>
      </c>
      <c r="N13" s="43">
        <v>48.856061050000001</v>
      </c>
      <c r="O13" s="43">
        <v>-101.0350145</v>
      </c>
      <c r="P13" s="51" t="s">
        <v>28</v>
      </c>
      <c r="Q13" s="51" t="s">
        <v>458</v>
      </c>
      <c r="R13" s="51" t="s">
        <v>34</v>
      </c>
      <c r="S13" s="51" t="s">
        <v>59</v>
      </c>
      <c r="W13" s="51" t="s">
        <v>30</v>
      </c>
      <c r="X13" s="51">
        <v>1.2</v>
      </c>
      <c r="Y13" s="51" t="s">
        <v>193</v>
      </c>
      <c r="AA13" s="53">
        <v>45552</v>
      </c>
      <c r="AB13" s="51" t="s">
        <v>26</v>
      </c>
      <c r="AG13" s="54" t="s">
        <v>34</v>
      </c>
      <c r="AL13" s="40">
        <v>80466.259999999995</v>
      </c>
      <c r="AM13" s="39" t="s">
        <v>207</v>
      </c>
      <c r="AN13" s="39" t="s">
        <v>199</v>
      </c>
      <c r="AO13" s="41">
        <v>45134</v>
      </c>
      <c r="AP13" s="55">
        <v>31921.14</v>
      </c>
    </row>
    <row r="14" spans="1:42" ht="13.9" customHeight="1" x14ac:dyDescent="0.2">
      <c r="A14" s="39" t="s">
        <v>452</v>
      </c>
      <c r="B14" s="58">
        <v>5638</v>
      </c>
      <c r="C14" s="39" t="s">
        <v>418</v>
      </c>
      <c r="D14" s="44" t="s">
        <v>336</v>
      </c>
      <c r="E14" s="58" t="s">
        <v>371</v>
      </c>
      <c r="G14" s="39" t="s">
        <v>36</v>
      </c>
      <c r="H14" s="39" t="s">
        <v>417</v>
      </c>
      <c r="I14" s="39" t="s">
        <v>36</v>
      </c>
      <c r="J14" s="39" t="s">
        <v>61</v>
      </c>
      <c r="K14" s="39" t="s">
        <v>32</v>
      </c>
      <c r="L14" s="51" t="s">
        <v>26</v>
      </c>
      <c r="M14" s="44" t="s">
        <v>377</v>
      </c>
      <c r="N14" s="45">
        <v>48.953340139047199</v>
      </c>
      <c r="O14" s="45">
        <v>-101.12687567216599</v>
      </c>
      <c r="P14" s="51" t="s">
        <v>28</v>
      </c>
      <c r="Q14" s="51" t="s">
        <v>458</v>
      </c>
      <c r="R14" s="51" t="s">
        <v>26</v>
      </c>
      <c r="S14" s="51" t="s">
        <v>26</v>
      </c>
      <c r="W14" s="51" t="s">
        <v>30</v>
      </c>
      <c r="X14" s="51">
        <v>0.5</v>
      </c>
      <c r="Y14" s="51" t="s">
        <v>193</v>
      </c>
      <c r="AA14" s="53">
        <v>45510</v>
      </c>
      <c r="AB14" s="51" t="s">
        <v>26</v>
      </c>
      <c r="AG14" s="54" t="s">
        <v>34</v>
      </c>
      <c r="AM14" s="39" t="s">
        <v>26</v>
      </c>
      <c r="AP14" s="55">
        <v>16042.84</v>
      </c>
    </row>
    <row r="15" spans="1:42" ht="13.9" customHeight="1" x14ac:dyDescent="0.2">
      <c r="A15" s="39" t="s">
        <v>451</v>
      </c>
      <c r="B15" s="51">
        <v>5848</v>
      </c>
      <c r="C15" s="39" t="s">
        <v>418</v>
      </c>
      <c r="D15" s="39" t="s">
        <v>333</v>
      </c>
      <c r="E15" s="51" t="s">
        <v>119</v>
      </c>
      <c r="F15" s="39" t="s">
        <v>453</v>
      </c>
      <c r="G15" s="39" t="s">
        <v>36</v>
      </c>
      <c r="H15" s="39" t="s">
        <v>417</v>
      </c>
      <c r="I15" s="39" t="s">
        <v>36</v>
      </c>
      <c r="J15" s="39" t="s">
        <v>61</v>
      </c>
      <c r="K15" s="39" t="s">
        <v>32</v>
      </c>
      <c r="L15" s="51" t="s">
        <v>26</v>
      </c>
      <c r="M15" s="39" t="s">
        <v>377</v>
      </c>
      <c r="N15" s="39" t="s">
        <v>389</v>
      </c>
      <c r="O15" s="39" t="s">
        <v>390</v>
      </c>
      <c r="P15" s="51" t="s">
        <v>28</v>
      </c>
      <c r="Q15" s="51" t="s">
        <v>458</v>
      </c>
      <c r="R15" s="51" t="s">
        <v>34</v>
      </c>
      <c r="S15" s="51" t="s">
        <v>59</v>
      </c>
      <c r="W15" s="51" t="s">
        <v>30</v>
      </c>
      <c r="X15" s="51">
        <v>0.5</v>
      </c>
      <c r="Y15" s="51" t="s">
        <v>193</v>
      </c>
      <c r="AA15" s="53">
        <v>45498</v>
      </c>
      <c r="AB15" s="51" t="s">
        <v>26</v>
      </c>
      <c r="AG15" s="54" t="s">
        <v>34</v>
      </c>
      <c r="AL15" s="40">
        <v>40221</v>
      </c>
      <c r="AM15" s="39" t="s">
        <v>207</v>
      </c>
      <c r="AN15" s="39" t="s">
        <v>199</v>
      </c>
      <c r="AO15" s="41">
        <v>45119</v>
      </c>
      <c r="AP15" s="55">
        <v>47525.440000000002</v>
      </c>
    </row>
    <row r="16" spans="1:42" ht="13.9" customHeight="1" x14ac:dyDescent="0.2">
      <c r="A16" s="39" t="s">
        <v>452</v>
      </c>
      <c r="B16" s="58">
        <v>5914</v>
      </c>
      <c r="C16" s="39" t="s">
        <v>418</v>
      </c>
      <c r="D16" s="44" t="s">
        <v>359</v>
      </c>
      <c r="E16" s="58" t="s">
        <v>370</v>
      </c>
      <c r="G16" s="39" t="s">
        <v>36</v>
      </c>
      <c r="H16" s="39" t="s">
        <v>417</v>
      </c>
      <c r="I16" s="39" t="s">
        <v>36</v>
      </c>
      <c r="J16" s="39" t="s">
        <v>61</v>
      </c>
      <c r="K16" s="39" t="s">
        <v>32</v>
      </c>
      <c r="L16" s="51" t="s">
        <v>26</v>
      </c>
      <c r="M16" s="48" t="s">
        <v>380</v>
      </c>
      <c r="N16" s="45">
        <v>46.623252899999997</v>
      </c>
      <c r="O16" s="45">
        <v>-103.20153759999999</v>
      </c>
      <c r="P16" s="51" t="s">
        <v>28</v>
      </c>
      <c r="Q16" s="51" t="s">
        <v>458</v>
      </c>
      <c r="R16" s="51" t="s">
        <v>26</v>
      </c>
      <c r="S16" s="51" t="s">
        <v>26</v>
      </c>
      <c r="W16" s="51" t="s">
        <v>30</v>
      </c>
      <c r="X16" s="51">
        <v>1</v>
      </c>
      <c r="Y16" s="51" t="s">
        <v>193</v>
      </c>
      <c r="AA16" s="53">
        <v>45128</v>
      </c>
      <c r="AB16" s="51" t="s">
        <v>26</v>
      </c>
      <c r="AG16" s="54" t="s">
        <v>34</v>
      </c>
      <c r="AM16" s="39" t="s">
        <v>26</v>
      </c>
      <c r="AP16" s="55">
        <v>205900.79999999999</v>
      </c>
    </row>
    <row r="17" spans="1:42" ht="13.9" customHeight="1" x14ac:dyDescent="0.2">
      <c r="A17" s="39" t="s">
        <v>452</v>
      </c>
      <c r="B17" s="58">
        <v>6015</v>
      </c>
      <c r="C17" s="39" t="s">
        <v>418</v>
      </c>
      <c r="D17" s="44" t="s">
        <v>360</v>
      </c>
      <c r="E17" s="58" t="s">
        <v>371</v>
      </c>
      <c r="G17" s="39" t="s">
        <v>36</v>
      </c>
      <c r="H17" s="39" t="s">
        <v>417</v>
      </c>
      <c r="I17" s="39" t="s">
        <v>36</v>
      </c>
      <c r="J17" s="39" t="s">
        <v>61</v>
      </c>
      <c r="K17" s="39" t="s">
        <v>32</v>
      </c>
      <c r="L17" s="51" t="s">
        <v>26</v>
      </c>
      <c r="M17" s="48" t="s">
        <v>380</v>
      </c>
      <c r="N17" s="45">
        <v>46.618720119999999</v>
      </c>
      <c r="O17" s="45">
        <v>-103.19800770000001</v>
      </c>
      <c r="P17" s="51" t="s">
        <v>28</v>
      </c>
      <c r="Q17" s="51" t="s">
        <v>458</v>
      </c>
      <c r="R17" s="51" t="s">
        <v>26</v>
      </c>
      <c r="S17" s="51" t="s">
        <v>26</v>
      </c>
      <c r="W17" s="51" t="s">
        <v>30</v>
      </c>
      <c r="X17" s="51">
        <v>2</v>
      </c>
      <c r="Y17" s="51" t="s">
        <v>193</v>
      </c>
      <c r="AA17" s="53">
        <v>45121</v>
      </c>
      <c r="AB17" s="51" t="s">
        <v>26</v>
      </c>
      <c r="AG17" s="54" t="s">
        <v>34</v>
      </c>
      <c r="AM17" s="39" t="s">
        <v>26</v>
      </c>
      <c r="AP17" s="55">
        <v>134162.46</v>
      </c>
    </row>
    <row r="18" spans="1:42" ht="13.9" customHeight="1" x14ac:dyDescent="0.2">
      <c r="A18" s="39" t="s">
        <v>451</v>
      </c>
      <c r="B18" s="58">
        <v>6328</v>
      </c>
      <c r="C18" s="39" t="s">
        <v>418</v>
      </c>
      <c r="D18" s="44" t="s">
        <v>422</v>
      </c>
      <c r="E18" s="58" t="s">
        <v>371</v>
      </c>
      <c r="F18" s="39" t="s">
        <v>453</v>
      </c>
      <c r="G18" s="39" t="s">
        <v>36</v>
      </c>
      <c r="H18" s="39" t="s">
        <v>417</v>
      </c>
      <c r="I18" s="39" t="s">
        <v>36</v>
      </c>
      <c r="J18" s="39" t="s">
        <v>61</v>
      </c>
      <c r="K18" s="39" t="s">
        <v>32</v>
      </c>
      <c r="L18" s="51" t="s">
        <v>26</v>
      </c>
      <c r="M18" s="44" t="s">
        <v>376</v>
      </c>
      <c r="N18" s="44" t="s">
        <v>436</v>
      </c>
      <c r="O18" s="44" t="s">
        <v>437</v>
      </c>
      <c r="P18" s="51" t="s">
        <v>28</v>
      </c>
      <c r="Q18" s="51" t="s">
        <v>458</v>
      </c>
      <c r="R18" s="51" t="s">
        <v>34</v>
      </c>
      <c r="S18" s="51" t="s">
        <v>59</v>
      </c>
      <c r="W18" s="51" t="s">
        <v>30</v>
      </c>
      <c r="X18" s="51">
        <v>2</v>
      </c>
      <c r="Y18" s="51" t="s">
        <v>193</v>
      </c>
      <c r="AA18" s="53">
        <v>45603</v>
      </c>
      <c r="AB18" s="51" t="s">
        <v>26</v>
      </c>
      <c r="AG18" s="54" t="s">
        <v>34</v>
      </c>
      <c r="AL18" s="40">
        <v>92602.75</v>
      </c>
      <c r="AM18" s="39" t="s">
        <v>207</v>
      </c>
      <c r="AN18" s="39" t="s">
        <v>199</v>
      </c>
      <c r="AO18" s="41">
        <v>45049</v>
      </c>
      <c r="AP18" s="57">
        <v>102199.58</v>
      </c>
    </row>
    <row r="19" spans="1:42" ht="13.9" customHeight="1" x14ac:dyDescent="0.2">
      <c r="A19" s="39" t="s">
        <v>451</v>
      </c>
      <c r="B19" s="51">
        <v>7152</v>
      </c>
      <c r="C19" s="39" t="s">
        <v>418</v>
      </c>
      <c r="D19" s="39" t="s">
        <v>271</v>
      </c>
      <c r="E19" s="51" t="s">
        <v>371</v>
      </c>
      <c r="F19" s="39" t="s">
        <v>453</v>
      </c>
      <c r="G19" s="39" t="s">
        <v>36</v>
      </c>
      <c r="H19" s="39" t="s">
        <v>417</v>
      </c>
      <c r="I19" s="39" t="s">
        <v>36</v>
      </c>
      <c r="J19" s="39" t="s">
        <v>61</v>
      </c>
      <c r="K19" s="39" t="s">
        <v>32</v>
      </c>
      <c r="L19" s="51" t="s">
        <v>26</v>
      </c>
      <c r="M19" s="39" t="s">
        <v>375</v>
      </c>
      <c r="N19" s="39" t="s">
        <v>381</v>
      </c>
      <c r="O19" s="39" t="s">
        <v>382</v>
      </c>
      <c r="P19" s="51" t="s">
        <v>28</v>
      </c>
      <c r="Q19" s="51" t="s">
        <v>458</v>
      </c>
      <c r="R19" s="51" t="s">
        <v>34</v>
      </c>
      <c r="S19" s="51" t="s">
        <v>59</v>
      </c>
      <c r="W19" s="51" t="s">
        <v>30</v>
      </c>
      <c r="X19" s="51">
        <v>1.8</v>
      </c>
      <c r="Y19" s="51" t="s">
        <v>193</v>
      </c>
      <c r="AA19" s="52">
        <v>45201</v>
      </c>
      <c r="AB19" s="51" t="s">
        <v>26</v>
      </c>
      <c r="AG19" s="54" t="s">
        <v>34</v>
      </c>
      <c r="AL19" s="40">
        <v>80944</v>
      </c>
      <c r="AM19" s="39" t="s">
        <v>207</v>
      </c>
      <c r="AN19" s="39" t="s">
        <v>199</v>
      </c>
      <c r="AO19" s="41">
        <v>45063</v>
      </c>
      <c r="AP19" s="55">
        <v>361610.28</v>
      </c>
    </row>
    <row r="20" spans="1:42" ht="13.9" customHeight="1" x14ac:dyDescent="0.2">
      <c r="A20" s="39" t="s">
        <v>452</v>
      </c>
      <c r="B20" s="58">
        <v>7200</v>
      </c>
      <c r="C20" s="39" t="s">
        <v>418</v>
      </c>
      <c r="D20" s="44" t="s">
        <v>362</v>
      </c>
      <c r="E20" s="58" t="s">
        <v>370</v>
      </c>
      <c r="G20" s="39" t="s">
        <v>8</v>
      </c>
      <c r="H20" s="39" t="s">
        <v>417</v>
      </c>
      <c r="I20" s="39" t="s">
        <v>36</v>
      </c>
      <c r="J20" s="39" t="s">
        <v>61</v>
      </c>
      <c r="K20" s="39" t="s">
        <v>32</v>
      </c>
      <c r="L20" s="51" t="s">
        <v>26</v>
      </c>
      <c r="M20" s="44" t="s">
        <v>379</v>
      </c>
      <c r="N20" s="45">
        <v>47.42778114</v>
      </c>
      <c r="O20" s="45">
        <v>-103.9947887</v>
      </c>
      <c r="P20" s="51" t="s">
        <v>28</v>
      </c>
      <c r="Q20" s="51" t="s">
        <v>458</v>
      </c>
      <c r="R20" s="51" t="s">
        <v>26</v>
      </c>
      <c r="S20" s="51" t="s">
        <v>26</v>
      </c>
      <c r="W20" s="51" t="s">
        <v>30</v>
      </c>
      <c r="X20" s="51">
        <v>2</v>
      </c>
      <c r="Y20" s="51" t="s">
        <v>193</v>
      </c>
      <c r="AA20" s="53">
        <v>45245</v>
      </c>
      <c r="AB20" s="51" t="s">
        <v>26</v>
      </c>
      <c r="AG20" s="54" t="s">
        <v>34</v>
      </c>
      <c r="AM20" s="39" t="s">
        <v>26</v>
      </c>
      <c r="AP20" s="55">
        <v>437275.47</v>
      </c>
    </row>
    <row r="21" spans="1:42" ht="13.9" customHeight="1" x14ac:dyDescent="0.2">
      <c r="A21" s="39" t="s">
        <v>451</v>
      </c>
      <c r="B21" s="51">
        <v>7266</v>
      </c>
      <c r="C21" s="39" t="s">
        <v>418</v>
      </c>
      <c r="D21" s="39" t="s">
        <v>282</v>
      </c>
      <c r="E21" s="51" t="s">
        <v>119</v>
      </c>
      <c r="F21" s="39" t="s">
        <v>453</v>
      </c>
      <c r="G21" s="39" t="s">
        <v>36</v>
      </c>
      <c r="H21" s="39" t="s">
        <v>417</v>
      </c>
      <c r="I21" s="39" t="s">
        <v>36</v>
      </c>
      <c r="J21" s="39" t="s">
        <v>61</v>
      </c>
      <c r="K21" s="39" t="s">
        <v>32</v>
      </c>
      <c r="L21" s="51" t="s">
        <v>26</v>
      </c>
      <c r="M21" s="39" t="s">
        <v>377</v>
      </c>
      <c r="N21" s="43">
        <v>48.815511880000003</v>
      </c>
      <c r="O21" s="43">
        <v>-100.8756097</v>
      </c>
      <c r="P21" s="51" t="s">
        <v>28</v>
      </c>
      <c r="Q21" s="51" t="s">
        <v>458</v>
      </c>
      <c r="R21" s="51" t="s">
        <v>34</v>
      </c>
      <c r="S21" s="51" t="s">
        <v>59</v>
      </c>
      <c r="W21" s="51" t="s">
        <v>30</v>
      </c>
      <c r="X21" s="51">
        <v>1.5</v>
      </c>
      <c r="Y21" s="51" t="s">
        <v>193</v>
      </c>
      <c r="AA21" s="52">
        <v>45218</v>
      </c>
      <c r="AB21" s="51" t="s">
        <v>26</v>
      </c>
      <c r="AG21" s="54" t="s">
        <v>34</v>
      </c>
      <c r="AL21" s="40">
        <v>49947</v>
      </c>
      <c r="AM21" s="39" t="s">
        <v>207</v>
      </c>
      <c r="AN21" s="39" t="s">
        <v>199</v>
      </c>
      <c r="AO21" s="41">
        <v>45163</v>
      </c>
      <c r="AP21" s="55">
        <v>100523.25</v>
      </c>
    </row>
    <row r="22" spans="1:42" ht="13.9" customHeight="1" x14ac:dyDescent="0.2">
      <c r="A22" s="39" t="s">
        <v>451</v>
      </c>
      <c r="B22" s="51">
        <v>7270</v>
      </c>
      <c r="C22" s="39" t="s">
        <v>418</v>
      </c>
      <c r="D22" s="39" t="s">
        <v>429</v>
      </c>
      <c r="E22" s="51" t="s">
        <v>119</v>
      </c>
      <c r="F22" s="39" t="s">
        <v>453</v>
      </c>
      <c r="G22" s="39" t="s">
        <v>36</v>
      </c>
      <c r="H22" s="39" t="s">
        <v>417</v>
      </c>
      <c r="I22" s="39" t="s">
        <v>36</v>
      </c>
      <c r="J22" s="39" t="s">
        <v>61</v>
      </c>
      <c r="K22" s="39" t="s">
        <v>32</v>
      </c>
      <c r="L22" s="51" t="s">
        <v>26</v>
      </c>
      <c r="M22" s="39" t="s">
        <v>377</v>
      </c>
      <c r="N22" s="43">
        <v>48.808190430000003</v>
      </c>
      <c r="O22" s="43">
        <v>-100.86592520000001</v>
      </c>
      <c r="P22" s="51" t="s">
        <v>28</v>
      </c>
      <c r="Q22" s="51" t="s">
        <v>458</v>
      </c>
      <c r="R22" s="51" t="s">
        <v>34</v>
      </c>
      <c r="S22" s="51" t="s">
        <v>59</v>
      </c>
      <c r="W22" s="51" t="s">
        <v>30</v>
      </c>
      <c r="X22" s="51">
        <v>1.5</v>
      </c>
      <c r="Y22" s="51" t="s">
        <v>193</v>
      </c>
      <c r="AA22" s="52">
        <v>45549</v>
      </c>
      <c r="AB22" s="51" t="s">
        <v>26</v>
      </c>
      <c r="AG22" s="54" t="s">
        <v>34</v>
      </c>
      <c r="AL22" s="40">
        <v>53807</v>
      </c>
      <c r="AM22" s="39" t="s">
        <v>207</v>
      </c>
      <c r="AN22" s="39" t="s">
        <v>199</v>
      </c>
      <c r="AO22" s="41">
        <v>45163</v>
      </c>
      <c r="AP22" s="61">
        <v>38425.589999999997</v>
      </c>
    </row>
    <row r="23" spans="1:42" ht="13.9" customHeight="1" x14ac:dyDescent="0.2">
      <c r="A23" s="39" t="s">
        <v>452</v>
      </c>
      <c r="B23" s="51">
        <v>7817</v>
      </c>
      <c r="C23" s="39" t="s">
        <v>418</v>
      </c>
      <c r="D23" s="39" t="s">
        <v>472</v>
      </c>
      <c r="E23" s="51" t="s">
        <v>371</v>
      </c>
      <c r="G23" s="39" t="s">
        <v>36</v>
      </c>
      <c r="H23" s="39" t="s">
        <v>417</v>
      </c>
      <c r="I23" s="39" t="s">
        <v>36</v>
      </c>
      <c r="J23" s="39" t="s">
        <v>61</v>
      </c>
      <c r="K23" s="39" t="s">
        <v>32</v>
      </c>
      <c r="L23" s="51" t="s">
        <v>26</v>
      </c>
      <c r="M23" s="44" t="s">
        <v>377</v>
      </c>
      <c r="N23" s="39">
        <v>48.822314040000002</v>
      </c>
      <c r="O23" s="39">
        <v>-101.21050545999999</v>
      </c>
      <c r="P23" s="51" t="s">
        <v>28</v>
      </c>
      <c r="Q23" s="51" t="s">
        <v>458</v>
      </c>
      <c r="R23" s="51" t="s">
        <v>26</v>
      </c>
      <c r="S23" s="51" t="s">
        <v>26</v>
      </c>
      <c r="W23" s="51" t="s">
        <v>30</v>
      </c>
      <c r="AA23" s="83" t="s">
        <v>485</v>
      </c>
      <c r="AB23" s="51" t="s">
        <v>26</v>
      </c>
      <c r="AG23" s="51" t="s">
        <v>34</v>
      </c>
      <c r="AM23" s="39" t="s">
        <v>26</v>
      </c>
      <c r="AP23" s="61">
        <v>76103.929999999993</v>
      </c>
    </row>
    <row r="24" spans="1:42" ht="13.9" customHeight="1" x14ac:dyDescent="0.2">
      <c r="A24" s="39" t="s">
        <v>451</v>
      </c>
      <c r="B24" s="51">
        <v>7888</v>
      </c>
      <c r="C24" s="39" t="s">
        <v>418</v>
      </c>
      <c r="D24" s="39" t="s">
        <v>283</v>
      </c>
      <c r="E24" s="51" t="s">
        <v>371</v>
      </c>
      <c r="F24" s="39" t="s">
        <v>453</v>
      </c>
      <c r="G24" s="39" t="s">
        <v>36</v>
      </c>
      <c r="H24" s="39" t="s">
        <v>417</v>
      </c>
      <c r="I24" s="39" t="s">
        <v>36</v>
      </c>
      <c r="J24" s="39" t="s">
        <v>61</v>
      </c>
      <c r="K24" s="39" t="s">
        <v>32</v>
      </c>
      <c r="L24" s="51" t="s">
        <v>26</v>
      </c>
      <c r="M24" s="39" t="s">
        <v>377</v>
      </c>
      <c r="N24" s="43">
        <v>48.819527659999999</v>
      </c>
      <c r="O24" s="43">
        <v>-100.8814093</v>
      </c>
      <c r="P24" s="51" t="s">
        <v>28</v>
      </c>
      <c r="Q24" s="51" t="s">
        <v>458</v>
      </c>
      <c r="R24" s="51" t="s">
        <v>34</v>
      </c>
      <c r="S24" s="51" t="s">
        <v>59</v>
      </c>
      <c r="W24" s="51" t="s">
        <v>30</v>
      </c>
      <c r="X24" s="51">
        <v>0.3</v>
      </c>
      <c r="Y24" s="51" t="s">
        <v>193</v>
      </c>
      <c r="AA24" s="52">
        <v>45218</v>
      </c>
      <c r="AB24" s="51" t="s">
        <v>26</v>
      </c>
      <c r="AG24" s="54" t="s">
        <v>34</v>
      </c>
      <c r="AL24" s="40">
        <v>49947</v>
      </c>
      <c r="AM24" s="39" t="s">
        <v>207</v>
      </c>
      <c r="AN24" s="39" t="s">
        <v>199</v>
      </c>
      <c r="AO24" s="41">
        <v>45163</v>
      </c>
      <c r="AP24" s="55">
        <v>25513.01</v>
      </c>
    </row>
    <row r="25" spans="1:42" ht="13.9" customHeight="1" x14ac:dyDescent="0.2">
      <c r="A25" s="39" t="s">
        <v>451</v>
      </c>
      <c r="B25" s="51">
        <v>8018</v>
      </c>
      <c r="C25" s="39" t="s">
        <v>418</v>
      </c>
      <c r="D25" s="39" t="s">
        <v>292</v>
      </c>
      <c r="E25" s="51" t="s">
        <v>371</v>
      </c>
      <c r="F25" s="39" t="s">
        <v>453</v>
      </c>
      <c r="G25" s="39" t="s">
        <v>36</v>
      </c>
      <c r="H25" s="39" t="s">
        <v>417</v>
      </c>
      <c r="I25" s="39" t="s">
        <v>36</v>
      </c>
      <c r="J25" s="39" t="s">
        <v>61</v>
      </c>
      <c r="K25" s="39" t="s">
        <v>32</v>
      </c>
      <c r="L25" s="51" t="s">
        <v>26</v>
      </c>
      <c r="M25" s="39" t="s">
        <v>377</v>
      </c>
      <c r="N25" s="43">
        <v>48.888170479999999</v>
      </c>
      <c r="O25" s="43">
        <v>-100.8873976</v>
      </c>
      <c r="P25" s="51" t="s">
        <v>28</v>
      </c>
      <c r="Q25" s="51" t="s">
        <v>458</v>
      </c>
      <c r="R25" s="51" t="s">
        <v>34</v>
      </c>
      <c r="S25" s="51" t="s">
        <v>59</v>
      </c>
      <c r="W25" s="51" t="s">
        <v>30</v>
      </c>
      <c r="X25" s="51">
        <v>2</v>
      </c>
      <c r="Y25" s="51" t="s">
        <v>193</v>
      </c>
      <c r="AA25" s="53">
        <v>45211</v>
      </c>
      <c r="AB25" s="51" t="s">
        <v>26</v>
      </c>
      <c r="AG25" s="54" t="s">
        <v>34</v>
      </c>
      <c r="AL25" s="40">
        <v>46307</v>
      </c>
      <c r="AM25" s="39" t="s">
        <v>207</v>
      </c>
      <c r="AN25" s="39" t="s">
        <v>199</v>
      </c>
      <c r="AO25" s="41">
        <v>45141</v>
      </c>
      <c r="AP25" s="55">
        <v>99890.71</v>
      </c>
    </row>
    <row r="26" spans="1:42" ht="13.9" customHeight="1" x14ac:dyDescent="0.2">
      <c r="A26" s="39" t="s">
        <v>452</v>
      </c>
      <c r="B26" s="58">
        <v>8935</v>
      </c>
      <c r="C26" s="39" t="s">
        <v>418</v>
      </c>
      <c r="D26" s="44" t="s">
        <v>364</v>
      </c>
      <c r="E26" s="58" t="s">
        <v>371</v>
      </c>
      <c r="G26" s="39" t="s">
        <v>36</v>
      </c>
      <c r="H26" s="39" t="s">
        <v>417</v>
      </c>
      <c r="I26" s="39" t="s">
        <v>36</v>
      </c>
      <c r="J26" s="39" t="s">
        <v>61</v>
      </c>
      <c r="K26" s="39" t="s">
        <v>32</v>
      </c>
      <c r="L26" s="51" t="s">
        <v>26</v>
      </c>
      <c r="M26" s="44" t="s">
        <v>379</v>
      </c>
      <c r="N26" s="45">
        <v>47.983053740000003</v>
      </c>
      <c r="O26" s="45">
        <v>-102.9980745</v>
      </c>
      <c r="P26" s="51" t="s">
        <v>28</v>
      </c>
      <c r="Q26" s="51" t="s">
        <v>458</v>
      </c>
      <c r="R26" s="51" t="s">
        <v>26</v>
      </c>
      <c r="S26" s="51" t="s">
        <v>26</v>
      </c>
      <c r="W26" s="51" t="s">
        <v>30</v>
      </c>
      <c r="X26" s="51">
        <v>2.2999999999999998</v>
      </c>
      <c r="Y26" s="51" t="s">
        <v>193</v>
      </c>
      <c r="AA26" s="53">
        <v>45469</v>
      </c>
      <c r="AB26" s="51" t="s">
        <v>26</v>
      </c>
      <c r="AG26" s="54" t="s">
        <v>34</v>
      </c>
      <c r="AM26" s="39" t="s">
        <v>26</v>
      </c>
      <c r="AP26" s="55">
        <v>717401.88</v>
      </c>
    </row>
    <row r="27" spans="1:42" ht="13.9" customHeight="1" x14ac:dyDescent="0.2">
      <c r="A27" s="39" t="s">
        <v>451</v>
      </c>
      <c r="B27" s="51">
        <v>8989</v>
      </c>
      <c r="C27" s="39" t="s">
        <v>418</v>
      </c>
      <c r="D27" s="39" t="s">
        <v>423</v>
      </c>
      <c r="E27" s="51" t="s">
        <v>371</v>
      </c>
      <c r="F27" s="39" t="s">
        <v>453</v>
      </c>
      <c r="G27" s="39" t="s">
        <v>8</v>
      </c>
      <c r="H27" s="39" t="s">
        <v>417</v>
      </c>
      <c r="I27" s="39" t="s">
        <v>36</v>
      </c>
      <c r="J27" s="39" t="s">
        <v>61</v>
      </c>
      <c r="K27" s="39" t="s">
        <v>32</v>
      </c>
      <c r="L27" s="51" t="s">
        <v>26</v>
      </c>
      <c r="M27" s="39" t="s">
        <v>376</v>
      </c>
      <c r="N27" s="39" t="s">
        <v>438</v>
      </c>
      <c r="O27" s="39" t="s">
        <v>439</v>
      </c>
      <c r="P27" s="51" t="s">
        <v>28</v>
      </c>
      <c r="Q27" s="51" t="s">
        <v>458</v>
      </c>
      <c r="R27" s="51" t="s">
        <v>34</v>
      </c>
      <c r="S27" s="51" t="s">
        <v>59</v>
      </c>
      <c r="W27" s="51" t="s">
        <v>30</v>
      </c>
      <c r="X27" s="51">
        <v>1.4</v>
      </c>
      <c r="Y27" s="51" t="s">
        <v>193</v>
      </c>
      <c r="AA27" s="52">
        <v>45565</v>
      </c>
      <c r="AB27" s="51" t="s">
        <v>26</v>
      </c>
      <c r="AG27" s="54" t="s">
        <v>34</v>
      </c>
      <c r="AL27" s="40">
        <v>72494</v>
      </c>
      <c r="AM27" s="39" t="s">
        <v>207</v>
      </c>
      <c r="AN27" s="39" t="s">
        <v>199</v>
      </c>
      <c r="AO27" s="41">
        <v>45041</v>
      </c>
      <c r="AP27" s="61">
        <v>70303.240000000005</v>
      </c>
    </row>
    <row r="28" spans="1:42" ht="14.25" customHeight="1" x14ac:dyDescent="0.2">
      <c r="A28" s="39" t="s">
        <v>452</v>
      </c>
      <c r="B28" s="58">
        <v>9519</v>
      </c>
      <c r="C28" s="39" t="s">
        <v>418</v>
      </c>
      <c r="D28" s="44" t="s">
        <v>356</v>
      </c>
      <c r="E28" s="58" t="s">
        <v>371</v>
      </c>
      <c r="G28" s="39" t="s">
        <v>36</v>
      </c>
      <c r="H28" s="39" t="s">
        <v>417</v>
      </c>
      <c r="I28" s="39" t="s">
        <v>36</v>
      </c>
      <c r="J28" s="39" t="s">
        <v>61</v>
      </c>
      <c r="K28" s="39" t="s">
        <v>32</v>
      </c>
      <c r="L28" s="51" t="s">
        <v>26</v>
      </c>
      <c r="M28" s="44" t="s">
        <v>379</v>
      </c>
      <c r="N28" s="45">
        <v>47.838922930000003</v>
      </c>
      <c r="O28" s="45">
        <v>-102.9481069</v>
      </c>
      <c r="P28" s="51" t="s">
        <v>28</v>
      </c>
      <c r="Q28" s="51" t="s">
        <v>458</v>
      </c>
      <c r="R28" s="51" t="s">
        <v>26</v>
      </c>
      <c r="S28" s="51" t="s">
        <v>26</v>
      </c>
      <c r="W28" s="51" t="s">
        <v>30</v>
      </c>
      <c r="X28" s="51">
        <v>1.1000000000000001</v>
      </c>
      <c r="Y28" s="51" t="s">
        <v>193</v>
      </c>
      <c r="AA28" s="53">
        <v>45245</v>
      </c>
      <c r="AB28" s="51" t="s">
        <v>26</v>
      </c>
      <c r="AG28" s="54" t="s">
        <v>34</v>
      </c>
      <c r="AM28" s="39" t="s">
        <v>26</v>
      </c>
      <c r="AP28" s="55">
        <v>249993.09</v>
      </c>
    </row>
    <row r="29" spans="1:42" ht="13.9" customHeight="1" x14ac:dyDescent="0.2">
      <c r="A29" s="39" t="s">
        <v>450</v>
      </c>
      <c r="B29" s="51">
        <v>10058</v>
      </c>
      <c r="C29" s="39" t="s">
        <v>418</v>
      </c>
      <c r="D29" s="39" t="s">
        <v>428</v>
      </c>
      <c r="E29" s="59" t="s">
        <v>371</v>
      </c>
      <c r="F29" s="39" t="s">
        <v>453</v>
      </c>
      <c r="G29" s="39" t="s">
        <v>36</v>
      </c>
      <c r="H29" s="39" t="s">
        <v>417</v>
      </c>
      <c r="I29" s="39" t="s">
        <v>36</v>
      </c>
      <c r="J29" s="39" t="s">
        <v>61</v>
      </c>
      <c r="K29" s="39" t="s">
        <v>32</v>
      </c>
      <c r="L29" s="51" t="s">
        <v>26</v>
      </c>
      <c r="M29" s="42" t="s">
        <v>375</v>
      </c>
      <c r="N29" s="39" t="s">
        <v>448</v>
      </c>
      <c r="O29" s="39" t="s">
        <v>449</v>
      </c>
      <c r="P29" s="51" t="s">
        <v>28</v>
      </c>
      <c r="Q29" s="51" t="s">
        <v>458</v>
      </c>
      <c r="R29" s="51" t="s">
        <v>34</v>
      </c>
      <c r="S29" s="51" t="s">
        <v>59</v>
      </c>
      <c r="W29" s="84" t="s">
        <v>34</v>
      </c>
      <c r="X29" s="51" t="s">
        <v>26</v>
      </c>
      <c r="AA29" s="51" t="s">
        <v>26</v>
      </c>
      <c r="AB29" s="51" t="s">
        <v>26</v>
      </c>
      <c r="AG29" s="54" t="s">
        <v>34</v>
      </c>
      <c r="AL29" s="40">
        <v>124453.84</v>
      </c>
      <c r="AM29" s="39" t="s">
        <v>207</v>
      </c>
      <c r="AN29" s="39" t="s">
        <v>199</v>
      </c>
      <c r="AO29" s="41">
        <v>45062</v>
      </c>
      <c r="AP29" s="51" t="s">
        <v>26</v>
      </c>
    </row>
    <row r="30" spans="1:42" ht="13.9" customHeight="1" x14ac:dyDescent="0.2">
      <c r="A30" s="39" t="s">
        <v>451</v>
      </c>
      <c r="B30" s="51">
        <v>10219</v>
      </c>
      <c r="C30" s="39" t="s">
        <v>418</v>
      </c>
      <c r="D30" s="39" t="s">
        <v>352</v>
      </c>
      <c r="E30" s="51" t="s">
        <v>371</v>
      </c>
      <c r="F30" s="39" t="s">
        <v>453</v>
      </c>
      <c r="G30" s="39" t="s">
        <v>36</v>
      </c>
      <c r="H30" s="39" t="s">
        <v>417</v>
      </c>
      <c r="I30" s="39" t="s">
        <v>36</v>
      </c>
      <c r="J30" s="39" t="s">
        <v>61</v>
      </c>
      <c r="K30" s="39" t="s">
        <v>32</v>
      </c>
      <c r="L30" s="51" t="s">
        <v>26</v>
      </c>
      <c r="M30" s="39" t="s">
        <v>377</v>
      </c>
      <c r="N30" s="39" t="s">
        <v>415</v>
      </c>
      <c r="O30" s="39" t="s">
        <v>416</v>
      </c>
      <c r="P30" s="51" t="s">
        <v>28</v>
      </c>
      <c r="Q30" s="51" t="s">
        <v>458</v>
      </c>
      <c r="R30" s="51" t="s">
        <v>34</v>
      </c>
      <c r="S30" s="51" t="s">
        <v>59</v>
      </c>
      <c r="W30" s="51" t="s">
        <v>30</v>
      </c>
      <c r="X30" s="51">
        <v>1.4</v>
      </c>
      <c r="Y30" s="51" t="s">
        <v>193</v>
      </c>
      <c r="AA30" s="53">
        <v>45561</v>
      </c>
      <c r="AB30" s="51" t="s">
        <v>26</v>
      </c>
      <c r="AG30" s="54" t="s">
        <v>34</v>
      </c>
      <c r="AL30" s="40">
        <v>59941.45</v>
      </c>
      <c r="AM30" s="39" t="s">
        <v>207</v>
      </c>
      <c r="AN30" s="39" t="s">
        <v>199</v>
      </c>
      <c r="AO30" s="41">
        <v>45134</v>
      </c>
      <c r="AP30" s="55">
        <v>62562.91</v>
      </c>
    </row>
    <row r="31" spans="1:42" ht="13.9" customHeight="1" x14ac:dyDescent="0.2">
      <c r="A31" s="39" t="s">
        <v>451</v>
      </c>
      <c r="B31" s="51">
        <v>10845</v>
      </c>
      <c r="C31" s="39" t="s">
        <v>418</v>
      </c>
      <c r="D31" s="39" t="s">
        <v>295</v>
      </c>
      <c r="E31" s="51" t="s">
        <v>371</v>
      </c>
      <c r="F31" s="39" t="s">
        <v>455</v>
      </c>
      <c r="G31" s="39" t="s">
        <v>36</v>
      </c>
      <c r="H31" s="39" t="s">
        <v>417</v>
      </c>
      <c r="I31" s="39" t="s">
        <v>36</v>
      </c>
      <c r="J31" s="39" t="s">
        <v>61</v>
      </c>
      <c r="K31" s="39" t="s">
        <v>32</v>
      </c>
      <c r="L31" s="51" t="s">
        <v>26</v>
      </c>
      <c r="M31" s="39" t="s">
        <v>377</v>
      </c>
      <c r="N31" s="43" t="s">
        <v>387</v>
      </c>
      <c r="O31" s="43">
        <v>-100.7682221</v>
      </c>
      <c r="P31" s="51" t="s">
        <v>28</v>
      </c>
      <c r="Q31" s="51" t="s">
        <v>458</v>
      </c>
      <c r="R31" s="51" t="s">
        <v>34</v>
      </c>
      <c r="S31" s="51" t="s">
        <v>59</v>
      </c>
      <c r="W31" s="51" t="s">
        <v>30</v>
      </c>
      <c r="X31" s="51">
        <v>0.3</v>
      </c>
      <c r="Y31" s="51" t="s">
        <v>193</v>
      </c>
      <c r="AA31" s="53">
        <v>45258</v>
      </c>
      <c r="AB31" s="51" t="s">
        <v>26</v>
      </c>
      <c r="AG31" s="54" t="s">
        <v>34</v>
      </c>
      <c r="AL31" s="40">
        <v>48058</v>
      </c>
      <c r="AM31" s="39" t="s">
        <v>207</v>
      </c>
      <c r="AN31" s="39" t="s">
        <v>199</v>
      </c>
      <c r="AO31" s="41">
        <v>45167</v>
      </c>
      <c r="AP31" s="55">
        <v>21662.75</v>
      </c>
    </row>
    <row r="32" spans="1:42" ht="13.9" customHeight="1" x14ac:dyDescent="0.2">
      <c r="A32" s="39" t="s">
        <v>452</v>
      </c>
      <c r="B32" s="58">
        <v>10883</v>
      </c>
      <c r="C32" s="39" t="s">
        <v>418</v>
      </c>
      <c r="D32" s="44" t="s">
        <v>289</v>
      </c>
      <c r="E32" s="58" t="s">
        <v>371</v>
      </c>
      <c r="G32" s="39" t="s">
        <v>36</v>
      </c>
      <c r="H32" s="39" t="s">
        <v>417</v>
      </c>
      <c r="I32" s="39" t="s">
        <v>36</v>
      </c>
      <c r="J32" s="39" t="s">
        <v>61</v>
      </c>
      <c r="K32" s="39" t="s">
        <v>32</v>
      </c>
      <c r="L32" s="51" t="s">
        <v>26</v>
      </c>
      <c r="M32" s="44" t="s">
        <v>377</v>
      </c>
      <c r="N32" s="45">
        <v>48.717197975101399</v>
      </c>
      <c r="O32" s="45">
        <v>-101.31225482853399</v>
      </c>
      <c r="P32" s="51" t="s">
        <v>28</v>
      </c>
      <c r="Q32" s="51" t="s">
        <v>458</v>
      </c>
      <c r="R32" s="51" t="s">
        <v>26</v>
      </c>
      <c r="S32" s="51" t="s">
        <v>26</v>
      </c>
      <c r="W32" s="51" t="s">
        <v>30</v>
      </c>
      <c r="X32" s="51">
        <v>2.2000000000000002</v>
      </c>
      <c r="Y32" s="51" t="s">
        <v>193</v>
      </c>
      <c r="AA32" s="53">
        <v>45533</v>
      </c>
      <c r="AB32" s="51" t="s">
        <v>26</v>
      </c>
      <c r="AG32" s="54" t="s">
        <v>34</v>
      </c>
      <c r="AM32" s="39" t="s">
        <v>26</v>
      </c>
      <c r="AP32" s="55">
        <v>412831.11</v>
      </c>
    </row>
    <row r="33" spans="1:42" ht="13.9" customHeight="1" x14ac:dyDescent="0.2">
      <c r="A33" s="39" t="s">
        <v>451</v>
      </c>
      <c r="B33" s="51">
        <v>10890</v>
      </c>
      <c r="C33" s="39" t="s">
        <v>418</v>
      </c>
      <c r="D33" s="39" t="s">
        <v>286</v>
      </c>
      <c r="E33" s="51" t="s">
        <v>371</v>
      </c>
      <c r="F33" s="39" t="s">
        <v>453</v>
      </c>
      <c r="G33" s="39" t="s">
        <v>36</v>
      </c>
      <c r="H33" s="39" t="s">
        <v>417</v>
      </c>
      <c r="I33" s="39" t="s">
        <v>36</v>
      </c>
      <c r="J33" s="39" t="s">
        <v>61</v>
      </c>
      <c r="K33" s="39" t="s">
        <v>32</v>
      </c>
      <c r="L33" s="51" t="s">
        <v>26</v>
      </c>
      <c r="M33" s="39" t="s">
        <v>377</v>
      </c>
      <c r="N33" s="43">
        <v>48.710803149999997</v>
      </c>
      <c r="O33" s="43">
        <v>-101.3134809</v>
      </c>
      <c r="P33" s="51" t="s">
        <v>28</v>
      </c>
      <c r="Q33" s="51" t="s">
        <v>458</v>
      </c>
      <c r="R33" s="51" t="s">
        <v>34</v>
      </c>
      <c r="S33" s="51" t="s">
        <v>59</v>
      </c>
      <c r="W33" s="51" t="s">
        <v>30</v>
      </c>
      <c r="X33" s="51">
        <v>1</v>
      </c>
      <c r="Y33" s="51" t="s">
        <v>193</v>
      </c>
      <c r="AA33" s="53">
        <v>45494</v>
      </c>
      <c r="AB33" s="51" t="s">
        <v>26</v>
      </c>
      <c r="AG33" s="54" t="s">
        <v>34</v>
      </c>
      <c r="AL33" s="40">
        <v>49732</v>
      </c>
      <c r="AM33" s="39" t="s">
        <v>207</v>
      </c>
      <c r="AN33" s="39" t="s">
        <v>199</v>
      </c>
      <c r="AO33" s="41">
        <v>45112</v>
      </c>
      <c r="AP33" s="55">
        <v>39371.11</v>
      </c>
    </row>
    <row r="34" spans="1:42" ht="13.9" customHeight="1" x14ac:dyDescent="0.2">
      <c r="A34" s="39" t="s">
        <v>452</v>
      </c>
      <c r="B34" s="58">
        <v>10905</v>
      </c>
      <c r="C34" s="39" t="s">
        <v>418</v>
      </c>
      <c r="D34" s="44" t="s">
        <v>290</v>
      </c>
      <c r="E34" s="58" t="s">
        <v>371</v>
      </c>
      <c r="G34" s="39" t="s">
        <v>36</v>
      </c>
      <c r="H34" s="39" t="s">
        <v>417</v>
      </c>
      <c r="I34" s="39" t="s">
        <v>36</v>
      </c>
      <c r="J34" s="39" t="s">
        <v>61</v>
      </c>
      <c r="K34" s="39" t="s">
        <v>32</v>
      </c>
      <c r="L34" s="51" t="s">
        <v>26</v>
      </c>
      <c r="M34" s="44" t="s">
        <v>377</v>
      </c>
      <c r="N34" s="45">
        <v>48.713582933154001</v>
      </c>
      <c r="O34" s="45">
        <v>-101.313564764622</v>
      </c>
      <c r="P34" s="51" t="s">
        <v>28</v>
      </c>
      <c r="Q34" s="51" t="s">
        <v>458</v>
      </c>
      <c r="R34" s="51" t="s">
        <v>26</v>
      </c>
      <c r="S34" s="51" t="s">
        <v>26</v>
      </c>
      <c r="W34" s="51" t="s">
        <v>30</v>
      </c>
      <c r="X34" s="51">
        <v>0.2</v>
      </c>
      <c r="Y34" s="51" t="s">
        <v>193</v>
      </c>
      <c r="AA34" s="53">
        <v>45495</v>
      </c>
      <c r="AB34" s="51" t="s">
        <v>26</v>
      </c>
      <c r="AG34" s="54" t="s">
        <v>34</v>
      </c>
      <c r="AM34" s="39" t="s">
        <v>26</v>
      </c>
      <c r="AP34" s="55">
        <v>37095.56</v>
      </c>
    </row>
    <row r="35" spans="1:42" ht="13.9" customHeight="1" x14ac:dyDescent="0.2">
      <c r="A35" s="39" t="s">
        <v>451</v>
      </c>
      <c r="B35" s="51">
        <v>10919</v>
      </c>
      <c r="C35" s="39" t="s">
        <v>418</v>
      </c>
      <c r="D35" s="39" t="s">
        <v>287</v>
      </c>
      <c r="E35" s="51" t="s">
        <v>371</v>
      </c>
      <c r="F35" s="39" t="s">
        <v>453</v>
      </c>
      <c r="G35" s="39" t="s">
        <v>36</v>
      </c>
      <c r="H35" s="39" t="s">
        <v>417</v>
      </c>
      <c r="I35" s="39" t="s">
        <v>36</v>
      </c>
      <c r="J35" s="39" t="s">
        <v>61</v>
      </c>
      <c r="K35" s="39" t="s">
        <v>32</v>
      </c>
      <c r="L35" s="51" t="s">
        <v>26</v>
      </c>
      <c r="M35" s="39" t="s">
        <v>377</v>
      </c>
      <c r="N35" s="43">
        <v>48.710816080000001</v>
      </c>
      <c r="O35" s="43">
        <v>-101.31766653574201</v>
      </c>
      <c r="P35" s="51" t="s">
        <v>28</v>
      </c>
      <c r="Q35" s="51" t="s">
        <v>458</v>
      </c>
      <c r="R35" s="51" t="s">
        <v>34</v>
      </c>
      <c r="S35" s="51" t="s">
        <v>59</v>
      </c>
      <c r="W35" s="51" t="s">
        <v>30</v>
      </c>
      <c r="X35" s="51">
        <v>1</v>
      </c>
      <c r="Y35" s="51" t="s">
        <v>193</v>
      </c>
      <c r="AA35" s="53">
        <v>45531</v>
      </c>
      <c r="AB35" s="51" t="s">
        <v>26</v>
      </c>
      <c r="AG35" s="54" t="s">
        <v>34</v>
      </c>
      <c r="AL35" s="40">
        <v>57305</v>
      </c>
      <c r="AM35" s="39" t="s">
        <v>207</v>
      </c>
      <c r="AN35" s="39" t="s">
        <v>199</v>
      </c>
      <c r="AO35" s="41">
        <v>45112</v>
      </c>
      <c r="AP35" s="55">
        <v>94114.77</v>
      </c>
    </row>
    <row r="36" spans="1:42" ht="13.9" customHeight="1" x14ac:dyDescent="0.2">
      <c r="A36" s="39" t="s">
        <v>451</v>
      </c>
      <c r="B36" s="51">
        <v>10954</v>
      </c>
      <c r="C36" s="39" t="s">
        <v>418</v>
      </c>
      <c r="D36" s="39" t="s">
        <v>288</v>
      </c>
      <c r="E36" s="51" t="s">
        <v>370</v>
      </c>
      <c r="F36" s="39" t="s">
        <v>457</v>
      </c>
      <c r="G36" s="39" t="s">
        <v>36</v>
      </c>
      <c r="H36" s="39" t="s">
        <v>417</v>
      </c>
      <c r="I36" s="39" t="s">
        <v>36</v>
      </c>
      <c r="J36" s="39" t="s">
        <v>61</v>
      </c>
      <c r="K36" s="39" t="s">
        <v>32</v>
      </c>
      <c r="L36" s="51" t="s">
        <v>26</v>
      </c>
      <c r="M36" s="39" t="s">
        <v>377</v>
      </c>
      <c r="N36" s="43">
        <v>48.7171728199217</v>
      </c>
      <c r="O36" s="43">
        <v>-101.3084118</v>
      </c>
      <c r="P36" s="51" t="s">
        <v>28</v>
      </c>
      <c r="Q36" s="51" t="s">
        <v>458</v>
      </c>
      <c r="R36" s="51" t="s">
        <v>34</v>
      </c>
      <c r="S36" s="51" t="s">
        <v>59</v>
      </c>
      <c r="W36" s="51" t="s">
        <v>30</v>
      </c>
      <c r="X36" s="51">
        <v>1.7</v>
      </c>
      <c r="Y36" s="51" t="s">
        <v>193</v>
      </c>
      <c r="AA36" s="53">
        <v>45532</v>
      </c>
      <c r="AB36" s="51" t="s">
        <v>26</v>
      </c>
      <c r="AG36" s="54" t="s">
        <v>34</v>
      </c>
      <c r="AL36" s="40">
        <v>30762</v>
      </c>
      <c r="AM36" s="39" t="s">
        <v>207</v>
      </c>
      <c r="AN36" s="39" t="s">
        <v>199</v>
      </c>
      <c r="AO36" s="41">
        <v>45112</v>
      </c>
      <c r="AP36" s="55">
        <v>246098.22</v>
      </c>
    </row>
    <row r="37" spans="1:42" ht="13.9" customHeight="1" x14ac:dyDescent="0.2">
      <c r="A37" s="39" t="s">
        <v>451</v>
      </c>
      <c r="B37" s="51">
        <v>11195</v>
      </c>
      <c r="C37" s="39" t="s">
        <v>418</v>
      </c>
      <c r="D37" s="39" t="s">
        <v>296</v>
      </c>
      <c r="E37" s="51" t="s">
        <v>371</v>
      </c>
      <c r="F37" s="39" t="s">
        <v>455</v>
      </c>
      <c r="G37" s="39" t="s">
        <v>36</v>
      </c>
      <c r="H37" s="39" t="s">
        <v>417</v>
      </c>
      <c r="I37" s="39" t="s">
        <v>36</v>
      </c>
      <c r="J37" s="39" t="s">
        <v>61</v>
      </c>
      <c r="K37" s="39" t="s">
        <v>32</v>
      </c>
      <c r="L37" s="51" t="s">
        <v>26</v>
      </c>
      <c r="M37" s="39" t="s">
        <v>377</v>
      </c>
      <c r="N37" s="43">
        <v>48.707248739999997</v>
      </c>
      <c r="O37" s="43">
        <v>-100.7691162</v>
      </c>
      <c r="P37" s="51" t="s">
        <v>28</v>
      </c>
      <c r="Q37" s="51" t="s">
        <v>458</v>
      </c>
      <c r="R37" s="51" t="s">
        <v>34</v>
      </c>
      <c r="S37" s="51" t="s">
        <v>59</v>
      </c>
      <c r="W37" s="51" t="s">
        <v>30</v>
      </c>
      <c r="X37" s="51">
        <v>0.75</v>
      </c>
      <c r="Y37" s="51" t="s">
        <v>193</v>
      </c>
      <c r="AA37" s="53">
        <v>45258</v>
      </c>
      <c r="AB37" s="51" t="s">
        <v>26</v>
      </c>
      <c r="AG37" s="54" t="s">
        <v>34</v>
      </c>
      <c r="AL37" s="40">
        <v>49595</v>
      </c>
      <c r="AM37" s="39" t="s">
        <v>207</v>
      </c>
      <c r="AN37" s="39" t="s">
        <v>199</v>
      </c>
      <c r="AO37" s="41">
        <v>45167</v>
      </c>
      <c r="AP37" s="55">
        <v>172740.21</v>
      </c>
    </row>
    <row r="38" spans="1:42" ht="13.9" customHeight="1" x14ac:dyDescent="0.2">
      <c r="A38" s="39" t="s">
        <v>451</v>
      </c>
      <c r="B38" s="58">
        <v>11227</v>
      </c>
      <c r="C38" s="39" t="s">
        <v>418</v>
      </c>
      <c r="D38" s="44" t="s">
        <v>424</v>
      </c>
      <c r="E38" s="58" t="s">
        <v>371</v>
      </c>
      <c r="F38" s="39" t="s">
        <v>453</v>
      </c>
      <c r="G38" s="39" t="s">
        <v>36</v>
      </c>
      <c r="H38" s="39" t="s">
        <v>417</v>
      </c>
      <c r="I38" s="39" t="s">
        <v>36</v>
      </c>
      <c r="J38" s="39" t="s">
        <v>61</v>
      </c>
      <c r="K38" s="39" t="s">
        <v>32</v>
      </c>
      <c r="L38" s="51" t="s">
        <v>26</v>
      </c>
      <c r="M38" s="44" t="s">
        <v>376</v>
      </c>
      <c r="N38" s="44" t="s">
        <v>440</v>
      </c>
      <c r="O38" s="44" t="s">
        <v>441</v>
      </c>
      <c r="P38" s="51" t="s">
        <v>28</v>
      </c>
      <c r="Q38" s="51" t="s">
        <v>458</v>
      </c>
      <c r="R38" s="51" t="s">
        <v>34</v>
      </c>
      <c r="S38" s="51" t="s">
        <v>59</v>
      </c>
      <c r="W38" s="51" t="s">
        <v>30</v>
      </c>
      <c r="X38" s="51">
        <v>1.9</v>
      </c>
      <c r="Y38" s="51" t="s">
        <v>193</v>
      </c>
      <c r="AA38" s="53">
        <v>45572</v>
      </c>
      <c r="AB38" s="51" t="s">
        <v>26</v>
      </c>
      <c r="AG38" s="54" t="s">
        <v>34</v>
      </c>
      <c r="AL38" s="40">
        <v>72494</v>
      </c>
      <c r="AM38" s="39" t="s">
        <v>207</v>
      </c>
      <c r="AN38" s="39" t="s">
        <v>199</v>
      </c>
      <c r="AO38" s="41">
        <v>45041</v>
      </c>
      <c r="AP38" s="57">
        <v>118157.7</v>
      </c>
    </row>
    <row r="39" spans="1:42" ht="13.9" customHeight="1" x14ac:dyDescent="0.2">
      <c r="A39" s="39" t="s">
        <v>451</v>
      </c>
      <c r="B39" s="51">
        <v>11278</v>
      </c>
      <c r="C39" s="39" t="s">
        <v>418</v>
      </c>
      <c r="D39" s="39" t="s">
        <v>291</v>
      </c>
      <c r="E39" s="51" t="s">
        <v>371</v>
      </c>
      <c r="F39" s="39" t="s">
        <v>453</v>
      </c>
      <c r="G39" s="39" t="s">
        <v>36</v>
      </c>
      <c r="H39" s="39" t="s">
        <v>417</v>
      </c>
      <c r="I39" s="39" t="s">
        <v>36</v>
      </c>
      <c r="J39" s="39" t="s">
        <v>61</v>
      </c>
      <c r="K39" s="39" t="s">
        <v>32</v>
      </c>
      <c r="L39" s="51" t="s">
        <v>26</v>
      </c>
      <c r="M39" s="39" t="s">
        <v>377</v>
      </c>
      <c r="N39" s="43">
        <v>48.84459975</v>
      </c>
      <c r="O39" s="43">
        <v>-100.8874374</v>
      </c>
      <c r="P39" s="51" t="s">
        <v>28</v>
      </c>
      <c r="Q39" s="51" t="s">
        <v>458</v>
      </c>
      <c r="R39" s="51" t="s">
        <v>34</v>
      </c>
      <c r="S39" s="51" t="s">
        <v>59</v>
      </c>
      <c r="W39" s="51" t="s">
        <v>30</v>
      </c>
      <c r="X39" s="51">
        <v>1.5</v>
      </c>
      <c r="Y39" s="51" t="s">
        <v>193</v>
      </c>
      <c r="AA39" s="52">
        <v>45218</v>
      </c>
      <c r="AB39" s="51" t="s">
        <v>26</v>
      </c>
      <c r="AG39" s="54" t="s">
        <v>34</v>
      </c>
      <c r="AL39" s="40">
        <v>36678</v>
      </c>
      <c r="AM39" s="39" t="s">
        <v>207</v>
      </c>
      <c r="AN39" s="39" t="s">
        <v>199</v>
      </c>
      <c r="AO39" s="41">
        <v>45163</v>
      </c>
      <c r="AP39" s="55">
        <v>182355.56</v>
      </c>
    </row>
    <row r="40" spans="1:42" ht="13.9" customHeight="1" x14ac:dyDescent="0.2">
      <c r="A40" s="39" t="s">
        <v>451</v>
      </c>
      <c r="B40" s="58">
        <v>11303</v>
      </c>
      <c r="C40" s="39" t="s">
        <v>418</v>
      </c>
      <c r="D40" s="44" t="s">
        <v>425</v>
      </c>
      <c r="E40" s="58" t="s">
        <v>371</v>
      </c>
      <c r="F40" s="39" t="s">
        <v>453</v>
      </c>
      <c r="G40" s="39" t="s">
        <v>36</v>
      </c>
      <c r="H40" s="39" t="s">
        <v>417</v>
      </c>
      <c r="I40" s="39" t="s">
        <v>36</v>
      </c>
      <c r="J40" s="39" t="s">
        <v>61</v>
      </c>
      <c r="K40" s="39" t="s">
        <v>32</v>
      </c>
      <c r="L40" s="51" t="s">
        <v>26</v>
      </c>
      <c r="M40" s="44" t="s">
        <v>376</v>
      </c>
      <c r="N40" s="44" t="s">
        <v>442</v>
      </c>
      <c r="O40" s="44" t="s">
        <v>443</v>
      </c>
      <c r="P40" s="51" t="s">
        <v>28</v>
      </c>
      <c r="Q40" s="51" t="s">
        <v>458</v>
      </c>
      <c r="R40" s="51" t="s">
        <v>34</v>
      </c>
      <c r="S40" s="51" t="s">
        <v>59</v>
      </c>
      <c r="W40" s="51" t="s">
        <v>30</v>
      </c>
      <c r="X40" s="51">
        <v>1.2</v>
      </c>
      <c r="Y40" s="51" t="s">
        <v>193</v>
      </c>
      <c r="AA40" s="53">
        <v>45567</v>
      </c>
      <c r="AB40" s="51" t="s">
        <v>26</v>
      </c>
      <c r="AG40" s="54" t="s">
        <v>34</v>
      </c>
      <c r="AL40" s="40">
        <v>86119</v>
      </c>
      <c r="AM40" s="39" t="s">
        <v>207</v>
      </c>
      <c r="AN40" s="39" t="s">
        <v>199</v>
      </c>
      <c r="AO40" s="41">
        <v>45041</v>
      </c>
      <c r="AP40" s="57">
        <v>77838.240000000005</v>
      </c>
    </row>
    <row r="41" spans="1:42" ht="13.9" customHeight="1" x14ac:dyDescent="0.2">
      <c r="A41" s="39" t="s">
        <v>452</v>
      </c>
      <c r="B41" s="58">
        <v>11802</v>
      </c>
      <c r="C41" s="39" t="s">
        <v>418</v>
      </c>
      <c r="D41" s="44" t="s">
        <v>354</v>
      </c>
      <c r="E41" s="58" t="s">
        <v>371</v>
      </c>
      <c r="G41" s="39" t="s">
        <v>36</v>
      </c>
      <c r="H41" s="39" t="s">
        <v>417</v>
      </c>
      <c r="I41" s="39" t="s">
        <v>36</v>
      </c>
      <c r="J41" s="39" t="s">
        <v>61</v>
      </c>
      <c r="K41" s="39" t="s">
        <v>32</v>
      </c>
      <c r="L41" s="51" t="s">
        <v>26</v>
      </c>
      <c r="M41" s="44" t="s">
        <v>379</v>
      </c>
      <c r="N41" s="45">
        <v>48.049030979999998</v>
      </c>
      <c r="O41" s="45">
        <v>-102.87663879999999</v>
      </c>
      <c r="P41" s="51" t="s">
        <v>28</v>
      </c>
      <c r="Q41" s="51" t="s">
        <v>458</v>
      </c>
      <c r="R41" s="51" t="s">
        <v>26</v>
      </c>
      <c r="S41" s="51" t="s">
        <v>26</v>
      </c>
      <c r="W41" s="51" t="s">
        <v>30</v>
      </c>
      <c r="X41" s="51">
        <v>4.7</v>
      </c>
      <c r="Y41" s="51" t="s">
        <v>193</v>
      </c>
      <c r="AA41" s="53">
        <v>45435</v>
      </c>
      <c r="AB41" s="51" t="s">
        <v>26</v>
      </c>
      <c r="AG41" s="54" t="s">
        <v>34</v>
      </c>
      <c r="AM41" s="39" t="s">
        <v>26</v>
      </c>
      <c r="AP41" s="55">
        <v>767014.27</v>
      </c>
    </row>
    <row r="42" spans="1:42" ht="13.9" customHeight="1" x14ac:dyDescent="0.2">
      <c r="A42" s="39" t="s">
        <v>451</v>
      </c>
      <c r="B42" s="58">
        <v>11926</v>
      </c>
      <c r="C42" s="39" t="s">
        <v>418</v>
      </c>
      <c r="D42" s="44" t="s">
        <v>363</v>
      </c>
      <c r="E42" s="58" t="s">
        <v>371</v>
      </c>
      <c r="F42" s="39" t="s">
        <v>453</v>
      </c>
      <c r="G42" s="39" t="s">
        <v>36</v>
      </c>
      <c r="H42" s="39" t="s">
        <v>417</v>
      </c>
      <c r="I42" s="39" t="s">
        <v>36</v>
      </c>
      <c r="J42" s="39" t="s">
        <v>61</v>
      </c>
      <c r="K42" s="39" t="s">
        <v>32</v>
      </c>
      <c r="L42" s="51" t="s">
        <v>26</v>
      </c>
      <c r="M42" s="44" t="s">
        <v>379</v>
      </c>
      <c r="N42" s="45">
        <v>47.864823979999997</v>
      </c>
      <c r="O42" s="45">
        <v>-103.3438067</v>
      </c>
      <c r="P42" s="51" t="s">
        <v>28</v>
      </c>
      <c r="Q42" s="51" t="s">
        <v>458</v>
      </c>
      <c r="R42" s="51" t="s">
        <v>34</v>
      </c>
      <c r="S42" s="51" t="s">
        <v>59</v>
      </c>
      <c r="W42" s="51" t="s">
        <v>30</v>
      </c>
      <c r="X42" s="51">
        <v>2.2999999999999998</v>
      </c>
      <c r="Y42" s="51" t="s">
        <v>193</v>
      </c>
      <c r="AA42" s="53">
        <v>45516</v>
      </c>
      <c r="AB42" s="51" t="s">
        <v>26</v>
      </c>
      <c r="AG42" s="54" t="s">
        <v>34</v>
      </c>
      <c r="AL42" s="40">
        <v>72494</v>
      </c>
      <c r="AM42" s="39" t="s">
        <v>207</v>
      </c>
      <c r="AN42" s="39" t="s">
        <v>199</v>
      </c>
      <c r="AO42" s="41">
        <v>45150</v>
      </c>
      <c r="AP42" s="55">
        <v>694970.07</v>
      </c>
    </row>
    <row r="43" spans="1:42" ht="13.9" customHeight="1" x14ac:dyDescent="0.2">
      <c r="A43" s="39" t="s">
        <v>451</v>
      </c>
      <c r="B43" s="51">
        <v>12154</v>
      </c>
      <c r="C43" s="39" t="s">
        <v>418</v>
      </c>
      <c r="D43" s="39" t="s">
        <v>297</v>
      </c>
      <c r="E43" s="51" t="s">
        <v>371</v>
      </c>
      <c r="F43" s="39" t="s">
        <v>455</v>
      </c>
      <c r="G43" s="39" t="s">
        <v>36</v>
      </c>
      <c r="H43" s="39" t="s">
        <v>417</v>
      </c>
      <c r="I43" s="39" t="s">
        <v>36</v>
      </c>
      <c r="J43" s="39" t="s">
        <v>61</v>
      </c>
      <c r="K43" s="39" t="s">
        <v>32</v>
      </c>
      <c r="L43" s="51" t="s">
        <v>26</v>
      </c>
      <c r="M43" s="39" t="s">
        <v>377</v>
      </c>
      <c r="N43" s="43">
        <v>48.703089210000002</v>
      </c>
      <c r="O43" s="43">
        <v>-100.7522065</v>
      </c>
      <c r="P43" s="51" t="s">
        <v>28</v>
      </c>
      <c r="Q43" s="51" t="s">
        <v>458</v>
      </c>
      <c r="R43" s="51" t="s">
        <v>34</v>
      </c>
      <c r="S43" s="51" t="s">
        <v>59</v>
      </c>
      <c r="W43" s="51" t="s">
        <v>30</v>
      </c>
      <c r="X43" s="51">
        <v>0.3</v>
      </c>
      <c r="Y43" s="51" t="s">
        <v>193</v>
      </c>
      <c r="AA43" s="53">
        <v>45257</v>
      </c>
      <c r="AB43" s="51" t="s">
        <v>26</v>
      </c>
      <c r="AG43" s="54" t="s">
        <v>34</v>
      </c>
      <c r="AL43" s="40">
        <v>93450.5</v>
      </c>
      <c r="AM43" s="39" t="s">
        <v>207</v>
      </c>
      <c r="AN43" s="39" t="s">
        <v>199</v>
      </c>
      <c r="AO43" s="41">
        <v>45167</v>
      </c>
      <c r="AP43" s="55">
        <v>32882.410000000003</v>
      </c>
    </row>
    <row r="44" spans="1:42" ht="13.9" customHeight="1" x14ac:dyDescent="0.2">
      <c r="A44" s="39" t="s">
        <v>452</v>
      </c>
      <c r="B44" s="51">
        <v>12491</v>
      </c>
      <c r="C44" s="39" t="s">
        <v>418</v>
      </c>
      <c r="D44" s="39" t="s">
        <v>475</v>
      </c>
      <c r="E44" s="51" t="s">
        <v>371</v>
      </c>
      <c r="G44" s="39" t="s">
        <v>36</v>
      </c>
      <c r="H44" s="39" t="s">
        <v>417</v>
      </c>
      <c r="I44" s="39" t="s">
        <v>36</v>
      </c>
      <c r="J44" s="39" t="s">
        <v>61</v>
      </c>
      <c r="K44" s="39" t="s">
        <v>32</v>
      </c>
      <c r="L44" s="51" t="s">
        <v>26</v>
      </c>
      <c r="M44" s="39" t="s">
        <v>476</v>
      </c>
      <c r="N44" s="43">
        <v>48.079259960000002</v>
      </c>
      <c r="O44" s="43">
        <v>-101.42750909999999</v>
      </c>
      <c r="P44" s="51" t="s">
        <v>477</v>
      </c>
      <c r="Q44" s="51" t="s">
        <v>458</v>
      </c>
      <c r="R44" s="51" t="s">
        <v>26</v>
      </c>
      <c r="S44" s="51" t="s">
        <v>26</v>
      </c>
      <c r="W44" s="51" t="s">
        <v>30</v>
      </c>
      <c r="AA44" s="83" t="s">
        <v>485</v>
      </c>
      <c r="AB44" s="51" t="s">
        <v>26</v>
      </c>
      <c r="AG44" s="54" t="s">
        <v>34</v>
      </c>
      <c r="AL44" s="40"/>
      <c r="AM44" s="39" t="s">
        <v>474</v>
      </c>
      <c r="AO44" s="41"/>
      <c r="AP44" s="55">
        <v>3981.6</v>
      </c>
    </row>
    <row r="45" spans="1:42" ht="13.9" customHeight="1" x14ac:dyDescent="0.2">
      <c r="A45" s="39" t="s">
        <v>451</v>
      </c>
      <c r="B45" s="58">
        <v>12782</v>
      </c>
      <c r="C45" s="39" t="s">
        <v>418</v>
      </c>
      <c r="D45" s="44" t="s">
        <v>426</v>
      </c>
      <c r="E45" s="58" t="s">
        <v>371</v>
      </c>
      <c r="F45" s="39" t="s">
        <v>453</v>
      </c>
      <c r="G45" s="39" t="s">
        <v>36</v>
      </c>
      <c r="H45" s="39" t="s">
        <v>417</v>
      </c>
      <c r="I45" s="39" t="s">
        <v>36</v>
      </c>
      <c r="J45" s="39" t="s">
        <v>61</v>
      </c>
      <c r="K45" s="39" t="s">
        <v>32</v>
      </c>
      <c r="L45" s="51" t="s">
        <v>26</v>
      </c>
      <c r="M45" s="44" t="s">
        <v>375</v>
      </c>
      <c r="N45" s="44" t="s">
        <v>444</v>
      </c>
      <c r="O45" s="44" t="s">
        <v>445</v>
      </c>
      <c r="P45" s="51" t="s">
        <v>28</v>
      </c>
      <c r="Q45" s="51" t="s">
        <v>458</v>
      </c>
      <c r="R45" s="51" t="s">
        <v>34</v>
      </c>
      <c r="S45" s="51" t="s">
        <v>59</v>
      </c>
      <c r="W45" s="51" t="s">
        <v>30</v>
      </c>
      <c r="X45" s="51">
        <v>1.8</v>
      </c>
      <c r="Y45" s="51" t="s">
        <v>193</v>
      </c>
      <c r="AA45" s="53">
        <v>45608</v>
      </c>
      <c r="AB45" s="51" t="s">
        <v>26</v>
      </c>
      <c r="AG45" s="54" t="s">
        <v>34</v>
      </c>
      <c r="AL45" s="40">
        <v>72494</v>
      </c>
      <c r="AM45" s="39" t="s">
        <v>207</v>
      </c>
      <c r="AN45" s="39" t="s">
        <v>199</v>
      </c>
      <c r="AO45" s="41">
        <v>45062</v>
      </c>
      <c r="AP45" s="57">
        <v>77921.740000000005</v>
      </c>
    </row>
    <row r="46" spans="1:42" ht="13.9" customHeight="1" x14ac:dyDescent="0.2">
      <c r="A46" s="39" t="s">
        <v>452</v>
      </c>
      <c r="B46" s="58">
        <v>12852</v>
      </c>
      <c r="C46" s="39" t="s">
        <v>418</v>
      </c>
      <c r="D46" s="44" t="s">
        <v>361</v>
      </c>
      <c r="E46" s="58" t="s">
        <v>371</v>
      </c>
      <c r="G46" s="39" t="s">
        <v>8</v>
      </c>
      <c r="H46" s="39" t="s">
        <v>417</v>
      </c>
      <c r="I46" s="39" t="s">
        <v>36</v>
      </c>
      <c r="J46" s="39" t="s">
        <v>61</v>
      </c>
      <c r="K46" s="39" t="s">
        <v>32</v>
      </c>
      <c r="L46" s="51" t="s">
        <v>26</v>
      </c>
      <c r="M46" s="44" t="s">
        <v>379</v>
      </c>
      <c r="N46" s="45">
        <v>47.375388200000003</v>
      </c>
      <c r="O46" s="45">
        <v>-103.5481005</v>
      </c>
      <c r="P46" s="51" t="s">
        <v>28</v>
      </c>
      <c r="Q46" s="51" t="s">
        <v>458</v>
      </c>
      <c r="R46" s="51" t="s">
        <v>26</v>
      </c>
      <c r="S46" s="51" t="s">
        <v>26</v>
      </c>
      <c r="W46" s="51" t="s">
        <v>30</v>
      </c>
      <c r="X46" s="51">
        <v>3.5</v>
      </c>
      <c r="Y46" s="51" t="s">
        <v>193</v>
      </c>
      <c r="AA46" s="53">
        <v>45188</v>
      </c>
      <c r="AB46" s="51" t="s">
        <v>26</v>
      </c>
      <c r="AG46" s="54" t="s">
        <v>34</v>
      </c>
      <c r="AM46" s="39" t="s">
        <v>26</v>
      </c>
      <c r="AP46" s="55">
        <v>494328.06</v>
      </c>
    </row>
    <row r="47" spans="1:42" ht="13.9" customHeight="1" x14ac:dyDescent="0.2">
      <c r="A47" s="39" t="s">
        <v>451</v>
      </c>
      <c r="B47" s="51">
        <v>13102</v>
      </c>
      <c r="C47" s="39" t="s">
        <v>418</v>
      </c>
      <c r="D47" s="39" t="s">
        <v>272</v>
      </c>
      <c r="E47" s="51" t="s">
        <v>371</v>
      </c>
      <c r="F47" s="39" t="s">
        <v>453</v>
      </c>
      <c r="G47" s="39" t="s">
        <v>36</v>
      </c>
      <c r="H47" s="39" t="s">
        <v>417</v>
      </c>
      <c r="I47" s="39" t="s">
        <v>36</v>
      </c>
      <c r="J47" s="39" t="s">
        <v>61</v>
      </c>
      <c r="K47" s="39" t="s">
        <v>32</v>
      </c>
      <c r="L47" s="51" t="s">
        <v>26</v>
      </c>
      <c r="M47" s="39" t="s">
        <v>375</v>
      </c>
      <c r="N47" s="39" t="s">
        <v>383</v>
      </c>
      <c r="O47" s="39" t="s">
        <v>384</v>
      </c>
      <c r="P47" s="51" t="s">
        <v>28</v>
      </c>
      <c r="Q47" s="51" t="s">
        <v>458</v>
      </c>
      <c r="R47" s="51" t="s">
        <v>34</v>
      </c>
      <c r="S47" s="51" t="s">
        <v>59</v>
      </c>
      <c r="W47" s="51" t="s">
        <v>30</v>
      </c>
      <c r="X47" s="51">
        <v>0.75</v>
      </c>
      <c r="Y47" s="51" t="s">
        <v>193</v>
      </c>
      <c r="AA47" s="52">
        <v>45229</v>
      </c>
      <c r="AB47" s="51" t="s">
        <v>26</v>
      </c>
      <c r="AG47" s="54" t="s">
        <v>34</v>
      </c>
      <c r="AL47" s="40">
        <v>72494</v>
      </c>
      <c r="AM47" s="39" t="s">
        <v>207</v>
      </c>
      <c r="AN47" s="39" t="s">
        <v>199</v>
      </c>
      <c r="AO47" s="41">
        <v>45065</v>
      </c>
      <c r="AP47" s="55">
        <v>540270</v>
      </c>
    </row>
    <row r="48" spans="1:42" ht="13.9" customHeight="1" x14ac:dyDescent="0.2">
      <c r="A48" s="39" t="s">
        <v>452</v>
      </c>
      <c r="B48" s="51">
        <v>13299</v>
      </c>
      <c r="C48" s="39" t="s">
        <v>418</v>
      </c>
      <c r="D48" s="39" t="s">
        <v>468</v>
      </c>
      <c r="E48" s="51" t="s">
        <v>371</v>
      </c>
      <c r="G48" s="39" t="s">
        <v>36</v>
      </c>
      <c r="H48" s="39" t="s">
        <v>417</v>
      </c>
      <c r="I48" s="39" t="s">
        <v>36</v>
      </c>
      <c r="J48" s="39" t="s">
        <v>61</v>
      </c>
      <c r="K48" s="39" t="s">
        <v>32</v>
      </c>
      <c r="L48" s="51" t="s">
        <v>26</v>
      </c>
      <c r="M48" s="39" t="s">
        <v>377</v>
      </c>
      <c r="N48" s="43">
        <v>48.844970556199399</v>
      </c>
      <c r="O48" s="43">
        <v>-101.13364175103401</v>
      </c>
      <c r="P48" s="51" t="s">
        <v>28</v>
      </c>
      <c r="Q48" s="51" t="s">
        <v>458</v>
      </c>
      <c r="R48" s="51" t="s">
        <v>26</v>
      </c>
      <c r="S48" s="51" t="s">
        <v>26</v>
      </c>
      <c r="W48" s="51" t="s">
        <v>30</v>
      </c>
      <c r="X48" s="51">
        <v>1.2</v>
      </c>
      <c r="Y48" s="51" t="s">
        <v>193</v>
      </c>
      <c r="AA48" s="52">
        <v>45563</v>
      </c>
      <c r="AB48" s="51" t="s">
        <v>26</v>
      </c>
      <c r="AG48" s="54" t="s">
        <v>34</v>
      </c>
      <c r="AM48" s="39" t="s">
        <v>26</v>
      </c>
      <c r="AP48" s="61">
        <v>102413.46</v>
      </c>
    </row>
    <row r="49" spans="1:42" ht="13.9" customHeight="1" x14ac:dyDescent="0.2">
      <c r="A49" s="39" t="s">
        <v>452</v>
      </c>
      <c r="B49" s="58">
        <v>13351</v>
      </c>
      <c r="C49" s="39" t="s">
        <v>418</v>
      </c>
      <c r="D49" s="44" t="s">
        <v>279</v>
      </c>
      <c r="E49" s="60" t="s">
        <v>371</v>
      </c>
      <c r="G49" s="39" t="s">
        <v>36</v>
      </c>
      <c r="H49" s="39" t="s">
        <v>417</v>
      </c>
      <c r="I49" s="39" t="s">
        <v>36</v>
      </c>
      <c r="J49" s="39" t="s">
        <v>61</v>
      </c>
      <c r="K49" s="39" t="s">
        <v>32</v>
      </c>
      <c r="L49" s="51" t="s">
        <v>26</v>
      </c>
      <c r="M49" s="46" t="s">
        <v>376</v>
      </c>
      <c r="N49" s="45">
        <v>48.624210159999997</v>
      </c>
      <c r="O49" s="45">
        <v>-101.7366767</v>
      </c>
      <c r="P49" s="51" t="s">
        <v>28</v>
      </c>
      <c r="Q49" s="51" t="s">
        <v>458</v>
      </c>
      <c r="R49" s="51" t="s">
        <v>26</v>
      </c>
      <c r="S49" s="51" t="s">
        <v>26</v>
      </c>
      <c r="W49" s="51" t="s">
        <v>30</v>
      </c>
      <c r="X49" s="51">
        <v>1.4</v>
      </c>
      <c r="Y49" s="51" t="s">
        <v>193</v>
      </c>
      <c r="AA49" s="53">
        <v>45168</v>
      </c>
      <c r="AB49" s="51" t="s">
        <v>26</v>
      </c>
      <c r="AG49" s="54" t="s">
        <v>34</v>
      </c>
      <c r="AM49" s="39" t="s">
        <v>26</v>
      </c>
      <c r="AP49" s="55">
        <v>81489.759999999995</v>
      </c>
    </row>
    <row r="50" spans="1:42" ht="13.9" customHeight="1" x14ac:dyDescent="0.2">
      <c r="A50" s="39" t="s">
        <v>451</v>
      </c>
      <c r="B50" s="51">
        <v>13488</v>
      </c>
      <c r="C50" s="39" t="s">
        <v>418</v>
      </c>
      <c r="D50" s="39" t="s">
        <v>293</v>
      </c>
      <c r="E50" s="51" t="s">
        <v>119</v>
      </c>
      <c r="F50" s="39" t="s">
        <v>453</v>
      </c>
      <c r="G50" s="39" t="s">
        <v>36</v>
      </c>
      <c r="H50" s="39" t="s">
        <v>417</v>
      </c>
      <c r="I50" s="39" t="s">
        <v>36</v>
      </c>
      <c r="J50" s="39" t="s">
        <v>61</v>
      </c>
      <c r="K50" s="39" t="s">
        <v>32</v>
      </c>
      <c r="L50" s="51" t="s">
        <v>26</v>
      </c>
      <c r="M50" s="39" t="s">
        <v>377</v>
      </c>
      <c r="N50" s="43">
        <v>48.885030090000001</v>
      </c>
      <c r="O50" s="43">
        <v>-100.8863068</v>
      </c>
      <c r="P50" s="51" t="s">
        <v>28</v>
      </c>
      <c r="Q50" s="51" t="s">
        <v>458</v>
      </c>
      <c r="R50" s="51" t="s">
        <v>34</v>
      </c>
      <c r="S50" s="51" t="s">
        <v>59</v>
      </c>
      <c r="W50" s="51" t="s">
        <v>30</v>
      </c>
      <c r="X50" s="51">
        <v>1</v>
      </c>
      <c r="Y50" s="51" t="s">
        <v>193</v>
      </c>
      <c r="AA50" s="53">
        <v>45213</v>
      </c>
      <c r="AB50" s="51" t="s">
        <v>26</v>
      </c>
      <c r="AG50" s="54" t="s">
        <v>34</v>
      </c>
      <c r="AL50" s="40">
        <v>37005</v>
      </c>
      <c r="AM50" s="39" t="s">
        <v>207</v>
      </c>
      <c r="AN50" s="39" t="s">
        <v>199</v>
      </c>
      <c r="AO50" s="41">
        <v>45141</v>
      </c>
      <c r="AP50" s="55">
        <v>179989.01</v>
      </c>
    </row>
    <row r="51" spans="1:42" ht="13.9" customHeight="1" x14ac:dyDescent="0.2">
      <c r="A51" s="39" t="s">
        <v>452</v>
      </c>
      <c r="B51" s="58">
        <v>13713</v>
      </c>
      <c r="C51" s="39" t="s">
        <v>418</v>
      </c>
      <c r="D51" s="44" t="s">
        <v>270</v>
      </c>
      <c r="E51" s="58" t="s">
        <v>370</v>
      </c>
      <c r="G51" s="39" t="s">
        <v>36</v>
      </c>
      <c r="H51" s="39" t="s">
        <v>417</v>
      </c>
      <c r="I51" s="39" t="s">
        <v>36</v>
      </c>
      <c r="J51" s="39" t="s">
        <v>61</v>
      </c>
      <c r="K51" s="39" t="s">
        <v>32</v>
      </c>
      <c r="L51" s="51" t="s">
        <v>26</v>
      </c>
      <c r="M51" s="44" t="s">
        <v>374</v>
      </c>
      <c r="N51" s="45">
        <v>48.819468999999998</v>
      </c>
      <c r="O51" s="45">
        <v>-103.505264</v>
      </c>
      <c r="P51" s="51" t="s">
        <v>28</v>
      </c>
      <c r="Q51" s="51" t="s">
        <v>458</v>
      </c>
      <c r="R51" s="51" t="s">
        <v>26</v>
      </c>
      <c r="S51" s="51" t="s">
        <v>26</v>
      </c>
      <c r="W51" s="51" t="s">
        <v>30</v>
      </c>
      <c r="X51" s="51">
        <v>3.5</v>
      </c>
      <c r="Y51" s="51" t="s">
        <v>193</v>
      </c>
      <c r="AA51" s="53">
        <v>45184</v>
      </c>
      <c r="AB51" s="51" t="s">
        <v>26</v>
      </c>
      <c r="AG51" s="54" t="s">
        <v>34</v>
      </c>
      <c r="AM51" s="39" t="s">
        <v>26</v>
      </c>
      <c r="AP51" s="55">
        <v>295103.08</v>
      </c>
    </row>
    <row r="52" spans="1:42" ht="13.9" customHeight="1" x14ac:dyDescent="0.2">
      <c r="A52" s="39" t="s">
        <v>451</v>
      </c>
      <c r="B52" s="51">
        <v>13884</v>
      </c>
      <c r="C52" s="39" t="s">
        <v>418</v>
      </c>
      <c r="D52" s="39" t="s">
        <v>316</v>
      </c>
      <c r="E52" s="51" t="s">
        <v>371</v>
      </c>
      <c r="F52" s="39" t="s">
        <v>453</v>
      </c>
      <c r="G52" s="39" t="s">
        <v>36</v>
      </c>
      <c r="H52" s="39" t="s">
        <v>417</v>
      </c>
      <c r="I52" s="39" t="s">
        <v>36</v>
      </c>
      <c r="J52" s="39" t="s">
        <v>61</v>
      </c>
      <c r="K52" s="39" t="s">
        <v>32</v>
      </c>
      <c r="L52" s="51" t="s">
        <v>26</v>
      </c>
      <c r="M52" s="39" t="s">
        <v>377</v>
      </c>
      <c r="N52" s="43">
        <v>48.783465300000003</v>
      </c>
      <c r="O52" s="43">
        <v>-101.3305472</v>
      </c>
      <c r="P52" s="51" t="s">
        <v>28</v>
      </c>
      <c r="Q52" s="51" t="s">
        <v>458</v>
      </c>
      <c r="R52" s="51" t="s">
        <v>34</v>
      </c>
      <c r="S52" s="51" t="s">
        <v>59</v>
      </c>
      <c r="W52" s="51" t="s">
        <v>30</v>
      </c>
      <c r="X52" s="51">
        <v>1</v>
      </c>
      <c r="Y52" s="51" t="s">
        <v>193</v>
      </c>
      <c r="AA52" s="53">
        <v>45273</v>
      </c>
      <c r="AB52" s="51" t="s">
        <v>26</v>
      </c>
      <c r="AG52" s="54" t="s">
        <v>34</v>
      </c>
      <c r="AL52" s="40">
        <v>48329</v>
      </c>
      <c r="AM52" s="39" t="s">
        <v>207</v>
      </c>
      <c r="AN52" s="39" t="s">
        <v>199</v>
      </c>
      <c r="AO52" s="41">
        <v>44953</v>
      </c>
      <c r="AP52" s="55">
        <v>190038.89</v>
      </c>
    </row>
    <row r="53" spans="1:42" ht="13.9" customHeight="1" x14ac:dyDescent="0.2">
      <c r="A53" s="39" t="s">
        <v>452</v>
      </c>
      <c r="B53" s="58">
        <v>14442</v>
      </c>
      <c r="C53" s="39" t="s">
        <v>418</v>
      </c>
      <c r="D53" s="44" t="s">
        <v>353</v>
      </c>
      <c r="E53" s="58" t="s">
        <v>371</v>
      </c>
      <c r="G53" s="39" t="s">
        <v>36</v>
      </c>
      <c r="H53" s="39" t="s">
        <v>417</v>
      </c>
      <c r="I53" s="39" t="s">
        <v>36</v>
      </c>
      <c r="J53" s="39" t="s">
        <v>61</v>
      </c>
      <c r="K53" s="39" t="s">
        <v>32</v>
      </c>
      <c r="L53" s="51" t="s">
        <v>26</v>
      </c>
      <c r="M53" s="44" t="s">
        <v>378</v>
      </c>
      <c r="N53" s="45">
        <v>47.244759019999996</v>
      </c>
      <c r="O53" s="45">
        <v>-102.9186196</v>
      </c>
      <c r="P53" s="51" t="s">
        <v>28</v>
      </c>
      <c r="Q53" s="51" t="s">
        <v>458</v>
      </c>
      <c r="R53" s="51" t="s">
        <v>26</v>
      </c>
      <c r="S53" s="51" t="s">
        <v>26</v>
      </c>
      <c r="W53" s="51" t="s">
        <v>30</v>
      </c>
      <c r="X53" s="51">
        <v>4</v>
      </c>
      <c r="Y53" s="51" t="s">
        <v>193</v>
      </c>
      <c r="AA53" s="53">
        <v>45169</v>
      </c>
      <c r="AB53" s="51" t="s">
        <v>26</v>
      </c>
      <c r="AG53" s="54" t="s">
        <v>34</v>
      </c>
      <c r="AM53" s="39" t="s">
        <v>26</v>
      </c>
      <c r="AP53" s="55">
        <v>305510.01</v>
      </c>
    </row>
    <row r="54" spans="1:42" ht="13.9" customHeight="1" x14ac:dyDescent="0.2">
      <c r="A54" s="39" t="s">
        <v>451</v>
      </c>
      <c r="B54" s="51">
        <v>14510</v>
      </c>
      <c r="C54" s="39" t="s">
        <v>418</v>
      </c>
      <c r="D54" s="39" t="s">
        <v>298</v>
      </c>
      <c r="E54" s="51" t="s">
        <v>371</v>
      </c>
      <c r="F54" s="39" t="s">
        <v>455</v>
      </c>
      <c r="G54" s="39" t="s">
        <v>36</v>
      </c>
      <c r="H54" s="39" t="s">
        <v>417</v>
      </c>
      <c r="I54" s="39" t="s">
        <v>36</v>
      </c>
      <c r="J54" s="39" t="s">
        <v>61</v>
      </c>
      <c r="K54" s="39" t="s">
        <v>32</v>
      </c>
      <c r="L54" s="51" t="s">
        <v>26</v>
      </c>
      <c r="M54" s="39" t="s">
        <v>377</v>
      </c>
      <c r="N54" s="43">
        <v>48.70336159</v>
      </c>
      <c r="O54" s="43">
        <v>-100.74145439999999</v>
      </c>
      <c r="P54" s="51" t="s">
        <v>28</v>
      </c>
      <c r="Q54" s="51" t="s">
        <v>458</v>
      </c>
      <c r="R54" s="51" t="s">
        <v>34</v>
      </c>
      <c r="S54" s="51" t="s">
        <v>59</v>
      </c>
      <c r="W54" s="51" t="s">
        <v>30</v>
      </c>
      <c r="X54" s="51">
        <v>0.2</v>
      </c>
      <c r="Y54" s="51" t="s">
        <v>193</v>
      </c>
      <c r="AA54" s="53">
        <v>45258</v>
      </c>
      <c r="AB54" s="51" t="s">
        <v>26</v>
      </c>
      <c r="AG54" s="54" t="s">
        <v>34</v>
      </c>
      <c r="AL54" s="40">
        <v>96230</v>
      </c>
      <c r="AM54" s="39" t="s">
        <v>207</v>
      </c>
      <c r="AN54" s="39" t="s">
        <v>199</v>
      </c>
      <c r="AO54" s="41">
        <v>45167</v>
      </c>
      <c r="AP54" s="55">
        <v>27239.81</v>
      </c>
    </row>
    <row r="55" spans="1:42" ht="13.9" customHeight="1" x14ac:dyDescent="0.2">
      <c r="A55" s="39" t="s">
        <v>452</v>
      </c>
      <c r="B55" s="51">
        <v>14520</v>
      </c>
      <c r="C55" s="39" t="s">
        <v>418</v>
      </c>
      <c r="D55" s="39" t="s">
        <v>473</v>
      </c>
      <c r="E55" s="51" t="s">
        <v>371</v>
      </c>
      <c r="G55" s="39" t="s">
        <v>36</v>
      </c>
      <c r="H55" s="39" t="s">
        <v>417</v>
      </c>
      <c r="I55" s="39" t="s">
        <v>36</v>
      </c>
      <c r="J55" s="39" t="s">
        <v>61</v>
      </c>
      <c r="K55" s="39" t="s">
        <v>32</v>
      </c>
      <c r="L55" s="51" t="s">
        <v>26</v>
      </c>
      <c r="M55" s="44" t="s">
        <v>377</v>
      </c>
      <c r="N55" s="39">
        <v>48.81406956</v>
      </c>
      <c r="O55" s="39">
        <v>-101.22458874</v>
      </c>
      <c r="P55" s="51" t="s">
        <v>28</v>
      </c>
      <c r="Q55" s="51" t="s">
        <v>458</v>
      </c>
      <c r="R55" s="51" t="s">
        <v>26</v>
      </c>
      <c r="S55" s="51" t="s">
        <v>26</v>
      </c>
      <c r="W55" s="51" t="s">
        <v>30</v>
      </c>
      <c r="AA55" s="83" t="s">
        <v>485</v>
      </c>
      <c r="AB55" s="51" t="s">
        <v>26</v>
      </c>
      <c r="AG55" s="51" t="s">
        <v>34</v>
      </c>
      <c r="AM55" s="39" t="s">
        <v>26</v>
      </c>
      <c r="AP55" s="61">
        <v>73332.509999999995</v>
      </c>
    </row>
    <row r="56" spans="1:42" ht="13.9" customHeight="1" x14ac:dyDescent="0.2">
      <c r="A56" s="39" t="s">
        <v>451</v>
      </c>
      <c r="B56" s="51">
        <v>14641</v>
      </c>
      <c r="C56" s="39" t="s">
        <v>418</v>
      </c>
      <c r="D56" s="39" t="s">
        <v>294</v>
      </c>
      <c r="E56" s="51" t="s">
        <v>371</v>
      </c>
      <c r="F56" s="39" t="s">
        <v>453</v>
      </c>
      <c r="G56" s="39" t="s">
        <v>36</v>
      </c>
      <c r="H56" s="39" t="s">
        <v>417</v>
      </c>
      <c r="I56" s="39" t="s">
        <v>36</v>
      </c>
      <c r="J56" s="39" t="s">
        <v>61</v>
      </c>
      <c r="K56" s="39" t="s">
        <v>32</v>
      </c>
      <c r="L56" s="51" t="s">
        <v>26</v>
      </c>
      <c r="M56" s="39" t="s">
        <v>377</v>
      </c>
      <c r="N56" s="43">
        <v>48.881706829999999</v>
      </c>
      <c r="O56" s="43">
        <v>-100.8818934</v>
      </c>
      <c r="P56" s="51" t="s">
        <v>28</v>
      </c>
      <c r="Q56" s="51" t="s">
        <v>458</v>
      </c>
      <c r="R56" s="51" t="s">
        <v>34</v>
      </c>
      <c r="S56" s="51" t="s">
        <v>59</v>
      </c>
      <c r="W56" s="51" t="s">
        <v>30</v>
      </c>
      <c r="X56" s="51">
        <v>1.2</v>
      </c>
      <c r="Y56" s="51" t="s">
        <v>193</v>
      </c>
      <c r="AA56" s="53">
        <v>45213</v>
      </c>
      <c r="AB56" s="51" t="s">
        <v>26</v>
      </c>
      <c r="AG56" s="54" t="s">
        <v>34</v>
      </c>
      <c r="AL56" s="40">
        <v>41808</v>
      </c>
      <c r="AM56" s="39" t="s">
        <v>207</v>
      </c>
      <c r="AN56" s="39" t="s">
        <v>199</v>
      </c>
      <c r="AO56" s="41">
        <v>45141</v>
      </c>
      <c r="AP56" s="55">
        <v>25409.81</v>
      </c>
    </row>
    <row r="57" spans="1:42" ht="13.9" customHeight="1" x14ac:dyDescent="0.2">
      <c r="A57" s="39" t="s">
        <v>451</v>
      </c>
      <c r="B57" s="51">
        <v>14662</v>
      </c>
      <c r="C57" s="39" t="s">
        <v>418</v>
      </c>
      <c r="D57" s="39" t="s">
        <v>284</v>
      </c>
      <c r="E57" s="51" t="s">
        <v>371</v>
      </c>
      <c r="F57" s="39" t="s">
        <v>453</v>
      </c>
      <c r="G57" s="39" t="s">
        <v>36</v>
      </c>
      <c r="H57" s="39" t="s">
        <v>417</v>
      </c>
      <c r="I57" s="39" t="s">
        <v>36</v>
      </c>
      <c r="J57" s="39" t="s">
        <v>61</v>
      </c>
      <c r="K57" s="39" t="s">
        <v>32</v>
      </c>
      <c r="L57" s="51" t="s">
        <v>26</v>
      </c>
      <c r="M57" s="39" t="s">
        <v>377</v>
      </c>
      <c r="N57" s="43">
        <v>48.801248280000003</v>
      </c>
      <c r="O57" s="43">
        <v>-100.8597692</v>
      </c>
      <c r="P57" s="51" t="s">
        <v>28</v>
      </c>
      <c r="Q57" s="51" t="s">
        <v>458</v>
      </c>
      <c r="R57" s="51" t="s">
        <v>34</v>
      </c>
      <c r="S57" s="51" t="s">
        <v>59</v>
      </c>
      <c r="W57" s="51" t="s">
        <v>30</v>
      </c>
      <c r="X57" s="51">
        <v>0.5</v>
      </c>
      <c r="Y57" s="51" t="s">
        <v>193</v>
      </c>
      <c r="AA57" s="52">
        <v>45224</v>
      </c>
      <c r="AB57" s="51" t="s">
        <v>26</v>
      </c>
      <c r="AG57" s="54" t="s">
        <v>34</v>
      </c>
      <c r="AL57" s="40">
        <v>35254</v>
      </c>
      <c r="AM57" s="39" t="s">
        <v>207</v>
      </c>
      <c r="AN57" s="39" t="s">
        <v>199</v>
      </c>
      <c r="AO57" s="41">
        <v>45167</v>
      </c>
      <c r="AP57" s="55">
        <v>172059.95</v>
      </c>
    </row>
    <row r="58" spans="1:42" ht="13.9" customHeight="1" x14ac:dyDescent="0.2">
      <c r="A58" s="39" t="s">
        <v>451</v>
      </c>
      <c r="B58" s="51">
        <v>14709</v>
      </c>
      <c r="C58" s="39" t="s">
        <v>418</v>
      </c>
      <c r="D58" s="39" t="s">
        <v>334</v>
      </c>
      <c r="E58" s="51" t="s">
        <v>119</v>
      </c>
      <c r="F58" s="39" t="s">
        <v>453</v>
      </c>
      <c r="G58" s="39" t="s">
        <v>36</v>
      </c>
      <c r="H58" s="39" t="s">
        <v>417</v>
      </c>
      <c r="I58" s="39" t="s">
        <v>36</v>
      </c>
      <c r="J58" s="39" t="s">
        <v>61</v>
      </c>
      <c r="K58" s="39" t="s">
        <v>32</v>
      </c>
      <c r="L58" s="51" t="s">
        <v>26</v>
      </c>
      <c r="M58" s="39" t="s">
        <v>377</v>
      </c>
      <c r="N58" s="39" t="s">
        <v>391</v>
      </c>
      <c r="O58" s="39" t="s">
        <v>392</v>
      </c>
      <c r="P58" s="51" t="s">
        <v>28</v>
      </c>
      <c r="Q58" s="51" t="s">
        <v>458</v>
      </c>
      <c r="R58" s="51" t="s">
        <v>34</v>
      </c>
      <c r="S58" s="51" t="s">
        <v>59</v>
      </c>
      <c r="W58" s="51" t="s">
        <v>30</v>
      </c>
      <c r="X58" s="51">
        <v>1.4</v>
      </c>
      <c r="Y58" s="51" t="s">
        <v>193</v>
      </c>
      <c r="AA58" s="53">
        <v>45491</v>
      </c>
      <c r="AB58" s="51" t="s">
        <v>26</v>
      </c>
      <c r="AG58" s="54" t="s">
        <v>34</v>
      </c>
      <c r="AL58" s="40">
        <v>38044</v>
      </c>
      <c r="AM58" s="39" t="s">
        <v>207</v>
      </c>
      <c r="AN58" s="39" t="s">
        <v>199</v>
      </c>
      <c r="AO58" s="41">
        <v>45119</v>
      </c>
      <c r="AP58" s="55">
        <v>16415.11</v>
      </c>
    </row>
    <row r="59" spans="1:42" ht="13.9" customHeight="1" x14ac:dyDescent="0.2">
      <c r="A59" s="39" t="s">
        <v>451</v>
      </c>
      <c r="B59" s="51">
        <v>14729</v>
      </c>
      <c r="C59" s="39" t="s">
        <v>418</v>
      </c>
      <c r="D59" s="39" t="s">
        <v>317</v>
      </c>
      <c r="E59" s="51" t="s">
        <v>371</v>
      </c>
      <c r="F59" s="39" t="s">
        <v>453</v>
      </c>
      <c r="G59" s="39" t="s">
        <v>36</v>
      </c>
      <c r="H59" s="39" t="s">
        <v>417</v>
      </c>
      <c r="I59" s="39" t="s">
        <v>36</v>
      </c>
      <c r="J59" s="39" t="s">
        <v>61</v>
      </c>
      <c r="K59" s="39" t="s">
        <v>32</v>
      </c>
      <c r="L59" s="51" t="s">
        <v>26</v>
      </c>
      <c r="M59" s="39" t="s">
        <v>377</v>
      </c>
      <c r="N59" s="43">
        <v>48.783279739999998</v>
      </c>
      <c r="O59" s="43">
        <v>-101.32261250000001</v>
      </c>
      <c r="P59" s="51" t="s">
        <v>28</v>
      </c>
      <c r="Q59" s="51" t="s">
        <v>458</v>
      </c>
      <c r="R59" s="51" t="s">
        <v>34</v>
      </c>
      <c r="S59" s="51" t="s">
        <v>59</v>
      </c>
      <c r="W59" s="51" t="s">
        <v>30</v>
      </c>
      <c r="X59" s="51">
        <v>0.75</v>
      </c>
      <c r="Y59" s="51" t="s">
        <v>193</v>
      </c>
      <c r="AA59" s="53">
        <v>45166</v>
      </c>
      <c r="AB59" s="51" t="s">
        <v>26</v>
      </c>
      <c r="AG59" s="54" t="s">
        <v>34</v>
      </c>
      <c r="AL59" s="40">
        <v>46077.5</v>
      </c>
      <c r="AM59" s="39" t="s">
        <v>207</v>
      </c>
      <c r="AN59" s="39" t="s">
        <v>199</v>
      </c>
      <c r="AO59" s="41">
        <v>44967</v>
      </c>
      <c r="AP59" s="55">
        <v>183282.87</v>
      </c>
    </row>
    <row r="60" spans="1:42" ht="13.9" customHeight="1" x14ac:dyDescent="0.2">
      <c r="A60" s="39" t="s">
        <v>451</v>
      </c>
      <c r="B60" s="58">
        <v>14797</v>
      </c>
      <c r="C60" s="39" t="s">
        <v>418</v>
      </c>
      <c r="D60" s="44" t="s">
        <v>332</v>
      </c>
      <c r="E60" s="58" t="s">
        <v>370</v>
      </c>
      <c r="F60" s="39" t="s">
        <v>457</v>
      </c>
      <c r="G60" s="39" t="s">
        <v>36</v>
      </c>
      <c r="H60" s="39" t="s">
        <v>417</v>
      </c>
      <c r="I60" s="39" t="s">
        <v>36</v>
      </c>
      <c r="J60" s="39" t="s">
        <v>61</v>
      </c>
      <c r="K60" s="39" t="s">
        <v>32</v>
      </c>
      <c r="L60" s="51" t="s">
        <v>26</v>
      </c>
      <c r="M60" s="44" t="s">
        <v>377</v>
      </c>
      <c r="N60" s="45">
        <v>48.776107500000002</v>
      </c>
      <c r="O60" s="45">
        <v>-101.3155634</v>
      </c>
      <c r="P60" s="51" t="s">
        <v>28</v>
      </c>
      <c r="Q60" s="51" t="s">
        <v>458</v>
      </c>
      <c r="R60" s="51" t="s">
        <v>34</v>
      </c>
      <c r="S60" s="51" t="s">
        <v>59</v>
      </c>
      <c r="W60" s="51" t="s">
        <v>30</v>
      </c>
      <c r="X60" s="51">
        <v>1.2</v>
      </c>
      <c r="Y60" s="51" t="s">
        <v>193</v>
      </c>
      <c r="AA60" s="53">
        <v>45257</v>
      </c>
      <c r="AB60" s="51" t="s">
        <v>26</v>
      </c>
      <c r="AG60" s="54" t="s">
        <v>34</v>
      </c>
      <c r="AL60" s="40">
        <v>44782</v>
      </c>
      <c r="AM60" s="39" t="s">
        <v>207</v>
      </c>
      <c r="AN60" s="39" t="s">
        <v>199</v>
      </c>
      <c r="AO60" s="41">
        <v>45092</v>
      </c>
      <c r="AP60" s="55">
        <v>422126.18</v>
      </c>
    </row>
    <row r="61" spans="1:42" ht="13.9" customHeight="1" x14ac:dyDescent="0.2">
      <c r="A61" s="39" t="s">
        <v>451</v>
      </c>
      <c r="B61" s="51">
        <v>15002</v>
      </c>
      <c r="C61" s="39" t="s">
        <v>418</v>
      </c>
      <c r="D61" s="39" t="s">
        <v>318</v>
      </c>
      <c r="E61" s="51" t="s">
        <v>371</v>
      </c>
      <c r="F61" s="39" t="s">
        <v>453</v>
      </c>
      <c r="G61" s="39" t="s">
        <v>36</v>
      </c>
      <c r="H61" s="39" t="s">
        <v>417</v>
      </c>
      <c r="I61" s="39" t="s">
        <v>36</v>
      </c>
      <c r="J61" s="39" t="s">
        <v>61</v>
      </c>
      <c r="K61" s="39" t="s">
        <v>32</v>
      </c>
      <c r="L61" s="51" t="s">
        <v>26</v>
      </c>
      <c r="M61" s="39" t="s">
        <v>377</v>
      </c>
      <c r="N61" s="43">
        <v>48.786479200000002</v>
      </c>
      <c r="O61" s="43">
        <v>-101.33521159999999</v>
      </c>
      <c r="P61" s="51" t="s">
        <v>28</v>
      </c>
      <c r="Q61" s="51" t="s">
        <v>458</v>
      </c>
      <c r="R61" s="51" t="s">
        <v>34</v>
      </c>
      <c r="S61" s="51" t="s">
        <v>59</v>
      </c>
      <c r="W61" s="51" t="s">
        <v>30</v>
      </c>
      <c r="X61" s="51">
        <v>1.25</v>
      </c>
      <c r="Y61" s="51" t="s">
        <v>193</v>
      </c>
      <c r="AA61" s="53">
        <v>45171</v>
      </c>
      <c r="AB61" s="51" t="s">
        <v>26</v>
      </c>
      <c r="AG61" s="54" t="s">
        <v>34</v>
      </c>
      <c r="AL61" s="40">
        <v>51700</v>
      </c>
      <c r="AM61" s="39" t="s">
        <v>207</v>
      </c>
      <c r="AN61" s="39" t="s">
        <v>199</v>
      </c>
      <c r="AO61" s="41">
        <v>45040</v>
      </c>
      <c r="AP61" s="55">
        <v>203462.01</v>
      </c>
    </row>
    <row r="62" spans="1:42" ht="13.9" customHeight="1" x14ac:dyDescent="0.2">
      <c r="A62" s="39" t="s">
        <v>451</v>
      </c>
      <c r="B62" s="51">
        <v>15179</v>
      </c>
      <c r="C62" s="39" t="s">
        <v>418</v>
      </c>
      <c r="D62" s="39" t="s">
        <v>319</v>
      </c>
      <c r="E62" s="51" t="s">
        <v>371</v>
      </c>
      <c r="F62" s="39" t="s">
        <v>453</v>
      </c>
      <c r="G62" s="39" t="s">
        <v>36</v>
      </c>
      <c r="H62" s="39" t="s">
        <v>417</v>
      </c>
      <c r="I62" s="39" t="s">
        <v>36</v>
      </c>
      <c r="J62" s="39" t="s">
        <v>61</v>
      </c>
      <c r="K62" s="39" t="s">
        <v>32</v>
      </c>
      <c r="L62" s="51" t="s">
        <v>26</v>
      </c>
      <c r="M62" s="39" t="s">
        <v>377</v>
      </c>
      <c r="N62" s="43">
        <v>48.779452630000002</v>
      </c>
      <c r="O62" s="43">
        <v>-101.3305581</v>
      </c>
      <c r="P62" s="51" t="s">
        <v>28</v>
      </c>
      <c r="Q62" s="51" t="s">
        <v>458</v>
      </c>
      <c r="R62" s="51" t="s">
        <v>34</v>
      </c>
      <c r="S62" s="51" t="s">
        <v>59</v>
      </c>
      <c r="W62" s="51" t="s">
        <v>30</v>
      </c>
      <c r="X62" s="51">
        <v>0.6</v>
      </c>
      <c r="Y62" s="51" t="s">
        <v>193</v>
      </c>
      <c r="AA62" s="53">
        <v>45191</v>
      </c>
      <c r="AB62" s="51" t="s">
        <v>26</v>
      </c>
      <c r="AG62" s="54" t="s">
        <v>34</v>
      </c>
      <c r="AL62" s="40">
        <v>521780.66</v>
      </c>
      <c r="AM62" s="39" t="s">
        <v>207</v>
      </c>
      <c r="AN62" s="39" t="s">
        <v>199</v>
      </c>
      <c r="AO62" s="41">
        <v>45049</v>
      </c>
      <c r="AP62" s="55">
        <v>187922.79</v>
      </c>
    </row>
    <row r="63" spans="1:42" ht="13.9" customHeight="1" x14ac:dyDescent="0.2">
      <c r="A63" s="39" t="s">
        <v>451</v>
      </c>
      <c r="B63" s="51">
        <v>15180</v>
      </c>
      <c r="C63" s="39" t="s">
        <v>418</v>
      </c>
      <c r="D63" s="39" t="s">
        <v>320</v>
      </c>
      <c r="E63" s="51" t="s">
        <v>119</v>
      </c>
      <c r="F63" s="39" t="s">
        <v>453</v>
      </c>
      <c r="G63" s="39" t="s">
        <v>36</v>
      </c>
      <c r="H63" s="39" t="s">
        <v>417</v>
      </c>
      <c r="I63" s="39" t="s">
        <v>36</v>
      </c>
      <c r="J63" s="39" t="s">
        <v>61</v>
      </c>
      <c r="K63" s="39" t="s">
        <v>32</v>
      </c>
      <c r="L63" s="51" t="s">
        <v>26</v>
      </c>
      <c r="M63" s="39" t="s">
        <v>377</v>
      </c>
      <c r="N63" s="43">
        <v>48.786124979999997</v>
      </c>
      <c r="O63" s="43">
        <v>-101.3308346</v>
      </c>
      <c r="P63" s="51" t="s">
        <v>28</v>
      </c>
      <c r="Q63" s="51" t="s">
        <v>458</v>
      </c>
      <c r="R63" s="51" t="s">
        <v>34</v>
      </c>
      <c r="S63" s="51" t="s">
        <v>59</v>
      </c>
      <c r="W63" s="51" t="s">
        <v>30</v>
      </c>
      <c r="X63" s="51">
        <v>0.4</v>
      </c>
      <c r="Y63" s="51" t="s">
        <v>193</v>
      </c>
      <c r="AA63" s="53">
        <v>45191</v>
      </c>
      <c r="AB63" s="51" t="s">
        <v>26</v>
      </c>
      <c r="AG63" s="54" t="s">
        <v>34</v>
      </c>
      <c r="AL63" s="40">
        <v>46859</v>
      </c>
      <c r="AM63" s="39" t="s">
        <v>207</v>
      </c>
      <c r="AN63" s="39" t="s">
        <v>199</v>
      </c>
      <c r="AO63" s="41">
        <v>44984</v>
      </c>
      <c r="AP63" s="55">
        <v>105879.66</v>
      </c>
    </row>
    <row r="64" spans="1:42" ht="13.9" customHeight="1" x14ac:dyDescent="0.2">
      <c r="A64" s="39" t="s">
        <v>451</v>
      </c>
      <c r="B64" s="51">
        <v>15245</v>
      </c>
      <c r="C64" s="39" t="s">
        <v>418</v>
      </c>
      <c r="D64" s="39" t="s">
        <v>321</v>
      </c>
      <c r="E64" s="51" t="s">
        <v>119</v>
      </c>
      <c r="F64" s="39" t="s">
        <v>453</v>
      </c>
      <c r="G64" s="39" t="s">
        <v>36</v>
      </c>
      <c r="H64" s="39" t="s">
        <v>417</v>
      </c>
      <c r="I64" s="39" t="s">
        <v>36</v>
      </c>
      <c r="J64" s="39" t="s">
        <v>61</v>
      </c>
      <c r="K64" s="39" t="s">
        <v>32</v>
      </c>
      <c r="L64" s="51" t="s">
        <v>26</v>
      </c>
      <c r="M64" s="39" t="s">
        <v>377</v>
      </c>
      <c r="N64" s="43">
        <v>48.78139419</v>
      </c>
      <c r="O64" s="43">
        <v>-101.3270107</v>
      </c>
      <c r="P64" s="51" t="s">
        <v>28</v>
      </c>
      <c r="Q64" s="51" t="s">
        <v>458</v>
      </c>
      <c r="R64" s="51" t="s">
        <v>34</v>
      </c>
      <c r="S64" s="51" t="s">
        <v>59</v>
      </c>
      <c r="W64" s="51" t="s">
        <v>30</v>
      </c>
      <c r="X64" s="51">
        <v>0.5</v>
      </c>
      <c r="Y64" s="51" t="s">
        <v>193</v>
      </c>
      <c r="AA64" s="53">
        <v>45116</v>
      </c>
      <c r="AB64" s="51" t="s">
        <v>26</v>
      </c>
      <c r="AG64" s="54" t="s">
        <v>34</v>
      </c>
      <c r="AL64" s="40">
        <v>45006</v>
      </c>
      <c r="AM64" s="39" t="s">
        <v>207</v>
      </c>
      <c r="AN64" s="39" t="s">
        <v>199</v>
      </c>
      <c r="AO64" s="41">
        <v>44972</v>
      </c>
      <c r="AP64" s="55">
        <v>29111.01</v>
      </c>
    </row>
    <row r="65" spans="1:42" ht="13.9" customHeight="1" x14ac:dyDescent="0.2">
      <c r="A65" s="39" t="s">
        <v>451</v>
      </c>
      <c r="B65" s="51">
        <v>15246</v>
      </c>
      <c r="C65" s="39" t="s">
        <v>418</v>
      </c>
      <c r="D65" s="39" t="s">
        <v>322</v>
      </c>
      <c r="E65" s="51" t="s">
        <v>119</v>
      </c>
      <c r="F65" s="39" t="s">
        <v>453</v>
      </c>
      <c r="G65" s="39" t="s">
        <v>36</v>
      </c>
      <c r="H65" s="39" t="s">
        <v>417</v>
      </c>
      <c r="I65" s="39" t="s">
        <v>36</v>
      </c>
      <c r="J65" s="39" t="s">
        <v>61</v>
      </c>
      <c r="K65" s="39" t="s">
        <v>32</v>
      </c>
      <c r="L65" s="51" t="s">
        <v>26</v>
      </c>
      <c r="M65" s="39" t="s">
        <v>377</v>
      </c>
      <c r="N65" s="43">
        <v>48.783555419999999</v>
      </c>
      <c r="O65" s="43">
        <v>-101.33521759999999</v>
      </c>
      <c r="P65" s="51" t="s">
        <v>28</v>
      </c>
      <c r="Q65" s="51" t="s">
        <v>458</v>
      </c>
      <c r="R65" s="51" t="s">
        <v>34</v>
      </c>
      <c r="S65" s="51" t="s">
        <v>59</v>
      </c>
      <c r="W65" s="51" t="s">
        <v>30</v>
      </c>
      <c r="X65" s="51">
        <v>0.5</v>
      </c>
      <c r="Y65" s="51" t="s">
        <v>193</v>
      </c>
      <c r="AA65" s="53">
        <v>45179</v>
      </c>
      <c r="AB65" s="51" t="s">
        <v>26</v>
      </c>
      <c r="AG65" s="54" t="s">
        <v>34</v>
      </c>
      <c r="AL65" s="40">
        <v>50229</v>
      </c>
      <c r="AM65" s="39" t="s">
        <v>207</v>
      </c>
      <c r="AN65" s="39" t="s">
        <v>199</v>
      </c>
      <c r="AO65" s="41">
        <v>45040</v>
      </c>
      <c r="AP65" s="55">
        <v>180127.79</v>
      </c>
    </row>
    <row r="66" spans="1:42" ht="13.9" customHeight="1" x14ac:dyDescent="0.2">
      <c r="A66" s="39" t="s">
        <v>451</v>
      </c>
      <c r="B66" s="51">
        <v>15360</v>
      </c>
      <c r="C66" s="39" t="s">
        <v>418</v>
      </c>
      <c r="D66" s="39" t="s">
        <v>323</v>
      </c>
      <c r="E66" s="51" t="s">
        <v>119</v>
      </c>
      <c r="F66" s="39" t="s">
        <v>453</v>
      </c>
      <c r="G66" s="39" t="s">
        <v>36</v>
      </c>
      <c r="H66" s="39" t="s">
        <v>417</v>
      </c>
      <c r="I66" s="39" t="s">
        <v>36</v>
      </c>
      <c r="J66" s="39" t="s">
        <v>61</v>
      </c>
      <c r="K66" s="39" t="s">
        <v>32</v>
      </c>
      <c r="L66" s="51" t="s">
        <v>26</v>
      </c>
      <c r="M66" s="39" t="s">
        <v>377</v>
      </c>
      <c r="N66" s="43">
        <v>48.779446450000002</v>
      </c>
      <c r="O66" s="43">
        <v>-101.3354302</v>
      </c>
      <c r="P66" s="51" t="s">
        <v>28</v>
      </c>
      <c r="Q66" s="51" t="s">
        <v>458</v>
      </c>
      <c r="R66" s="51" t="s">
        <v>34</v>
      </c>
      <c r="S66" s="51" t="s">
        <v>59</v>
      </c>
      <c r="W66" s="51" t="s">
        <v>30</v>
      </c>
      <c r="X66" s="51">
        <v>0.5</v>
      </c>
      <c r="Y66" s="51" t="s">
        <v>193</v>
      </c>
      <c r="AA66" s="53">
        <v>45187</v>
      </c>
      <c r="AB66" s="51" t="s">
        <v>26</v>
      </c>
      <c r="AG66" s="54" t="s">
        <v>34</v>
      </c>
      <c r="AL66" s="40">
        <v>42814</v>
      </c>
      <c r="AM66" s="39" t="s">
        <v>207</v>
      </c>
      <c r="AN66" s="39" t="s">
        <v>199</v>
      </c>
      <c r="AO66" s="41">
        <v>45019</v>
      </c>
      <c r="AP66" s="55">
        <v>103743.01</v>
      </c>
    </row>
    <row r="67" spans="1:42" ht="13.9" customHeight="1" x14ac:dyDescent="0.2">
      <c r="A67" s="39" t="s">
        <v>451</v>
      </c>
      <c r="B67" s="51">
        <v>15379</v>
      </c>
      <c r="C67" s="39" t="s">
        <v>418</v>
      </c>
      <c r="D67" s="39" t="s">
        <v>285</v>
      </c>
      <c r="E67" s="51" t="s">
        <v>372</v>
      </c>
      <c r="F67" s="39" t="s">
        <v>457</v>
      </c>
      <c r="G67" s="39" t="s">
        <v>36</v>
      </c>
      <c r="H67" s="39" t="s">
        <v>417</v>
      </c>
      <c r="I67" s="39" t="s">
        <v>36</v>
      </c>
      <c r="J67" s="39" t="s">
        <v>61</v>
      </c>
      <c r="K67" s="39" t="s">
        <v>32</v>
      </c>
      <c r="L67" s="51" t="s">
        <v>26</v>
      </c>
      <c r="M67" s="39" t="s">
        <v>377</v>
      </c>
      <c r="N67" s="43">
        <v>48.818606160000002</v>
      </c>
      <c r="O67" s="43">
        <v>-100.8768769</v>
      </c>
      <c r="P67" s="51" t="s">
        <v>28</v>
      </c>
      <c r="Q67" s="51" t="s">
        <v>458</v>
      </c>
      <c r="R67" s="51" t="s">
        <v>34</v>
      </c>
      <c r="S67" s="51" t="s">
        <v>59</v>
      </c>
      <c r="W67" s="51" t="s">
        <v>30</v>
      </c>
      <c r="X67" s="51">
        <v>0.5</v>
      </c>
      <c r="Y67" s="51" t="s">
        <v>193</v>
      </c>
      <c r="AA67" s="52">
        <v>45218</v>
      </c>
      <c r="AB67" s="51" t="s">
        <v>26</v>
      </c>
      <c r="AG67" s="54" t="s">
        <v>34</v>
      </c>
      <c r="AL67" s="40">
        <v>35493</v>
      </c>
      <c r="AM67" s="39" t="s">
        <v>207</v>
      </c>
      <c r="AN67" s="39" t="s">
        <v>199</v>
      </c>
      <c r="AO67" s="41">
        <v>45163</v>
      </c>
      <c r="AP67" s="55">
        <v>26363.01</v>
      </c>
    </row>
    <row r="68" spans="1:42" ht="13.9" customHeight="1" x14ac:dyDescent="0.2">
      <c r="A68" s="39" t="s">
        <v>452</v>
      </c>
      <c r="B68" s="58">
        <v>15464</v>
      </c>
      <c r="C68" s="39" t="s">
        <v>418</v>
      </c>
      <c r="D68" s="44" t="s">
        <v>346</v>
      </c>
      <c r="E68" s="58" t="s">
        <v>371</v>
      </c>
      <c r="G68" s="39" t="s">
        <v>36</v>
      </c>
      <c r="H68" s="39" t="s">
        <v>417</v>
      </c>
      <c r="I68" s="39" t="s">
        <v>36</v>
      </c>
      <c r="J68" s="39" t="s">
        <v>61</v>
      </c>
      <c r="K68" s="39" t="s">
        <v>32</v>
      </c>
      <c r="L68" s="51" t="s">
        <v>26</v>
      </c>
      <c r="M68" s="44" t="s">
        <v>377</v>
      </c>
      <c r="N68" s="45">
        <v>48.960599999999999</v>
      </c>
      <c r="O68" s="45">
        <v>-101.121944</v>
      </c>
      <c r="P68" s="51" t="s">
        <v>28</v>
      </c>
      <c r="Q68" s="51" t="s">
        <v>458</v>
      </c>
      <c r="R68" s="51" t="s">
        <v>26</v>
      </c>
      <c r="S68" s="51" t="s">
        <v>26</v>
      </c>
      <c r="W68" s="51" t="s">
        <v>30</v>
      </c>
      <c r="X68" s="51">
        <v>0.7</v>
      </c>
      <c r="Y68" s="51" t="s">
        <v>193</v>
      </c>
      <c r="AA68" s="53">
        <v>45481</v>
      </c>
      <c r="AB68" s="51" t="s">
        <v>26</v>
      </c>
      <c r="AG68" s="54" t="s">
        <v>34</v>
      </c>
      <c r="AM68" s="39" t="s">
        <v>26</v>
      </c>
      <c r="AP68" s="55">
        <v>30394.2</v>
      </c>
    </row>
    <row r="69" spans="1:42" ht="13.9" customHeight="1" x14ac:dyDescent="0.2">
      <c r="A69" s="39" t="s">
        <v>451</v>
      </c>
      <c r="B69" s="51">
        <v>15510</v>
      </c>
      <c r="C69" s="39" t="s">
        <v>418</v>
      </c>
      <c r="D69" s="39" t="s">
        <v>303</v>
      </c>
      <c r="E69" s="51" t="s">
        <v>119</v>
      </c>
      <c r="F69" s="39" t="s">
        <v>453</v>
      </c>
      <c r="G69" s="39" t="s">
        <v>36</v>
      </c>
      <c r="H69" s="39" t="s">
        <v>417</v>
      </c>
      <c r="I69" s="39" t="s">
        <v>36</v>
      </c>
      <c r="J69" s="39" t="s">
        <v>61</v>
      </c>
      <c r="K69" s="39" t="s">
        <v>32</v>
      </c>
      <c r="L69" s="51" t="s">
        <v>26</v>
      </c>
      <c r="M69" s="39" t="s">
        <v>377</v>
      </c>
      <c r="N69" s="43">
        <v>48.776213259999999</v>
      </c>
      <c r="O69" s="43">
        <v>-101.33485469999999</v>
      </c>
      <c r="P69" s="51" t="s">
        <v>28</v>
      </c>
      <c r="Q69" s="51" t="s">
        <v>458</v>
      </c>
      <c r="R69" s="51" t="s">
        <v>34</v>
      </c>
      <c r="S69" s="51" t="s">
        <v>59</v>
      </c>
      <c r="W69" s="51" t="s">
        <v>30</v>
      </c>
      <c r="X69" s="51">
        <v>0.5</v>
      </c>
      <c r="Y69" s="51" t="s">
        <v>193</v>
      </c>
      <c r="AA69" s="53">
        <v>45166</v>
      </c>
      <c r="AB69" s="51" t="s">
        <v>26</v>
      </c>
      <c r="AG69" s="54" t="s">
        <v>34</v>
      </c>
      <c r="AL69" s="40">
        <v>45538</v>
      </c>
      <c r="AM69" s="39" t="s">
        <v>207</v>
      </c>
      <c r="AN69" s="39" t="s">
        <v>199</v>
      </c>
      <c r="AO69" s="41">
        <v>45065</v>
      </c>
      <c r="AP69" s="55">
        <v>178095.99</v>
      </c>
    </row>
    <row r="70" spans="1:42" ht="13.9" customHeight="1" x14ac:dyDescent="0.2">
      <c r="A70" s="39" t="s">
        <v>451</v>
      </c>
      <c r="B70" s="51">
        <v>15591</v>
      </c>
      <c r="C70" s="39" t="s">
        <v>418</v>
      </c>
      <c r="D70" s="39" t="s">
        <v>324</v>
      </c>
      <c r="E70" s="51" t="s">
        <v>371</v>
      </c>
      <c r="F70" s="39" t="s">
        <v>453</v>
      </c>
      <c r="G70" s="39" t="s">
        <v>36</v>
      </c>
      <c r="H70" s="39" t="s">
        <v>417</v>
      </c>
      <c r="I70" s="39" t="s">
        <v>36</v>
      </c>
      <c r="J70" s="39" t="s">
        <v>61</v>
      </c>
      <c r="K70" s="39" t="s">
        <v>32</v>
      </c>
      <c r="L70" s="51" t="s">
        <v>26</v>
      </c>
      <c r="M70" s="39" t="s">
        <v>377</v>
      </c>
      <c r="N70" s="43">
        <v>48.779517490000003</v>
      </c>
      <c r="O70" s="43">
        <v>-101.3400449</v>
      </c>
      <c r="P70" s="51" t="s">
        <v>28</v>
      </c>
      <c r="Q70" s="51" t="s">
        <v>458</v>
      </c>
      <c r="R70" s="51" t="s">
        <v>34</v>
      </c>
      <c r="S70" s="51" t="s">
        <v>59</v>
      </c>
      <c r="W70" s="51" t="s">
        <v>30</v>
      </c>
      <c r="X70" s="51">
        <v>0.5</v>
      </c>
      <c r="Y70" s="51" t="s">
        <v>193</v>
      </c>
      <c r="AA70" s="53">
        <v>45116</v>
      </c>
      <c r="AB70" s="51" t="s">
        <v>26</v>
      </c>
      <c r="AG70" s="54" t="s">
        <v>34</v>
      </c>
      <c r="AL70" s="40">
        <v>46032</v>
      </c>
      <c r="AM70" s="39" t="s">
        <v>207</v>
      </c>
      <c r="AN70" s="39" t="s">
        <v>199</v>
      </c>
      <c r="AO70" s="41">
        <v>45020</v>
      </c>
      <c r="AP70" s="55">
        <v>26363.01</v>
      </c>
    </row>
    <row r="71" spans="1:42" ht="13.9" customHeight="1" x14ac:dyDescent="0.2">
      <c r="A71" s="39" t="s">
        <v>451</v>
      </c>
      <c r="B71" s="51">
        <v>15643</v>
      </c>
      <c r="C71" s="39" t="s">
        <v>418</v>
      </c>
      <c r="D71" s="39" t="s">
        <v>335</v>
      </c>
      <c r="E71" s="51" t="s">
        <v>119</v>
      </c>
      <c r="F71" s="39" t="s">
        <v>453</v>
      </c>
      <c r="G71" s="39" t="s">
        <v>36</v>
      </c>
      <c r="H71" s="39" t="s">
        <v>417</v>
      </c>
      <c r="I71" s="39" t="s">
        <v>36</v>
      </c>
      <c r="J71" s="39" t="s">
        <v>61</v>
      </c>
      <c r="K71" s="39" t="s">
        <v>32</v>
      </c>
      <c r="L71" s="51" t="s">
        <v>26</v>
      </c>
      <c r="M71" s="39" t="s">
        <v>377</v>
      </c>
      <c r="N71" s="39" t="s">
        <v>393</v>
      </c>
      <c r="O71" s="39" t="s">
        <v>394</v>
      </c>
      <c r="P71" s="51" t="s">
        <v>28</v>
      </c>
      <c r="Q71" s="51" t="s">
        <v>458</v>
      </c>
      <c r="R71" s="51" t="s">
        <v>34</v>
      </c>
      <c r="S71" s="51" t="s">
        <v>59</v>
      </c>
      <c r="W71" s="51" t="s">
        <v>30</v>
      </c>
      <c r="X71" s="51">
        <v>0.5</v>
      </c>
      <c r="Y71" s="51" t="s">
        <v>193</v>
      </c>
      <c r="AA71" s="53">
        <v>45458</v>
      </c>
      <c r="AB71" s="51" t="s">
        <v>26</v>
      </c>
      <c r="AG71" s="54" t="s">
        <v>34</v>
      </c>
      <c r="AL71" s="40">
        <v>38811</v>
      </c>
      <c r="AM71" s="39" t="s">
        <v>207</v>
      </c>
      <c r="AN71" s="39" t="s">
        <v>199</v>
      </c>
      <c r="AO71" s="41">
        <v>45107</v>
      </c>
      <c r="AP71" s="55">
        <v>126140.45</v>
      </c>
    </row>
    <row r="72" spans="1:42" ht="13.9" customHeight="1" x14ac:dyDescent="0.2">
      <c r="A72" s="39" t="s">
        <v>452</v>
      </c>
      <c r="B72" s="51">
        <v>15648</v>
      </c>
      <c r="C72" s="39" t="s">
        <v>418</v>
      </c>
      <c r="D72" s="39" t="s">
        <v>469</v>
      </c>
      <c r="E72" s="51" t="s">
        <v>371</v>
      </c>
      <c r="G72" s="39" t="s">
        <v>36</v>
      </c>
      <c r="H72" s="39" t="s">
        <v>417</v>
      </c>
      <c r="I72" s="39" t="s">
        <v>36</v>
      </c>
      <c r="J72" s="39" t="s">
        <v>61</v>
      </c>
      <c r="K72" s="39" t="s">
        <v>32</v>
      </c>
      <c r="L72" s="51" t="s">
        <v>26</v>
      </c>
      <c r="M72" s="39" t="s">
        <v>379</v>
      </c>
      <c r="N72" s="43">
        <v>48.05821942</v>
      </c>
      <c r="O72" s="43">
        <v>-103.64334479999999</v>
      </c>
      <c r="P72" s="51" t="s">
        <v>28</v>
      </c>
      <c r="Q72" s="51" t="s">
        <v>458</v>
      </c>
      <c r="R72" s="51" t="s">
        <v>26</v>
      </c>
      <c r="S72" s="51" t="s">
        <v>26</v>
      </c>
      <c r="W72" s="51" t="s">
        <v>30</v>
      </c>
      <c r="X72" s="51">
        <v>5.5</v>
      </c>
      <c r="Y72" s="51" t="s">
        <v>193</v>
      </c>
      <c r="AA72" s="52">
        <v>45558</v>
      </c>
      <c r="AB72" s="51" t="s">
        <v>26</v>
      </c>
      <c r="AG72" s="54" t="s">
        <v>34</v>
      </c>
      <c r="AM72" s="39" t="s">
        <v>26</v>
      </c>
      <c r="AP72" s="61">
        <v>499741.41</v>
      </c>
    </row>
    <row r="73" spans="1:42" ht="13.9" customHeight="1" x14ac:dyDescent="0.2">
      <c r="A73" s="39" t="s">
        <v>452</v>
      </c>
      <c r="B73" s="58">
        <v>15781</v>
      </c>
      <c r="C73" s="39" t="s">
        <v>418</v>
      </c>
      <c r="D73" s="44" t="s">
        <v>355</v>
      </c>
      <c r="E73" s="58" t="s">
        <v>371</v>
      </c>
      <c r="G73" s="39" t="s">
        <v>36</v>
      </c>
      <c r="H73" s="39" t="s">
        <v>417</v>
      </c>
      <c r="I73" s="39" t="s">
        <v>36</v>
      </c>
      <c r="J73" s="39" t="s">
        <v>61</v>
      </c>
      <c r="K73" s="39" t="s">
        <v>32</v>
      </c>
      <c r="L73" s="51" t="s">
        <v>26</v>
      </c>
      <c r="M73" s="44" t="s">
        <v>379</v>
      </c>
      <c r="N73" s="45">
        <v>48.05178514</v>
      </c>
      <c r="O73" s="45">
        <v>-103.65098879999999</v>
      </c>
      <c r="P73" s="51" t="s">
        <v>28</v>
      </c>
      <c r="Q73" s="51" t="s">
        <v>458</v>
      </c>
      <c r="R73" s="51" t="s">
        <v>26</v>
      </c>
      <c r="S73" s="51" t="s">
        <v>26</v>
      </c>
      <c r="W73" s="51" t="s">
        <v>30</v>
      </c>
      <c r="X73" s="51">
        <v>2.6</v>
      </c>
      <c r="Y73" s="51" t="s">
        <v>193</v>
      </c>
      <c r="AA73" s="53">
        <v>45533</v>
      </c>
      <c r="AB73" s="51" t="s">
        <v>26</v>
      </c>
      <c r="AG73" s="54" t="s">
        <v>34</v>
      </c>
      <c r="AM73" s="39" t="s">
        <v>26</v>
      </c>
      <c r="AP73" s="55">
        <v>408119.69</v>
      </c>
    </row>
    <row r="74" spans="1:42" ht="13.9" customHeight="1" x14ac:dyDescent="0.2">
      <c r="A74" s="39" t="s">
        <v>451</v>
      </c>
      <c r="B74" s="51">
        <v>16067</v>
      </c>
      <c r="C74" s="39" t="s">
        <v>418</v>
      </c>
      <c r="D74" s="39" t="s">
        <v>304</v>
      </c>
      <c r="E74" s="51" t="s">
        <v>371</v>
      </c>
      <c r="F74" s="39" t="s">
        <v>453</v>
      </c>
      <c r="G74" s="39" t="s">
        <v>36</v>
      </c>
      <c r="H74" s="39" t="s">
        <v>417</v>
      </c>
      <c r="I74" s="39" t="s">
        <v>36</v>
      </c>
      <c r="J74" s="39" t="s">
        <v>61</v>
      </c>
      <c r="K74" s="39" t="s">
        <v>32</v>
      </c>
      <c r="L74" s="51" t="s">
        <v>26</v>
      </c>
      <c r="M74" s="39" t="s">
        <v>377</v>
      </c>
      <c r="N74" s="43">
        <v>48.772638839999999</v>
      </c>
      <c r="O74" s="43">
        <v>-101.3245431</v>
      </c>
      <c r="P74" s="51" t="s">
        <v>28</v>
      </c>
      <c r="Q74" s="51" t="s">
        <v>458</v>
      </c>
      <c r="R74" s="51" t="s">
        <v>34</v>
      </c>
      <c r="S74" s="51" t="s">
        <v>59</v>
      </c>
      <c r="W74" s="51" t="s">
        <v>30</v>
      </c>
      <c r="X74" s="51">
        <v>0.6</v>
      </c>
      <c r="Y74" s="51" t="s">
        <v>193</v>
      </c>
      <c r="AA74" s="53">
        <v>45139</v>
      </c>
      <c r="AB74" s="51" t="s">
        <v>26</v>
      </c>
      <c r="AG74" s="54" t="s">
        <v>34</v>
      </c>
      <c r="AL74" s="40">
        <v>39592</v>
      </c>
      <c r="AM74" s="39" t="s">
        <v>207</v>
      </c>
      <c r="AN74" s="39" t="s">
        <v>199</v>
      </c>
      <c r="AO74" s="41">
        <v>45051</v>
      </c>
      <c r="AP74" s="55">
        <v>43655.19</v>
      </c>
    </row>
    <row r="75" spans="1:42" ht="13.9" customHeight="1" x14ac:dyDescent="0.2">
      <c r="A75" s="39" t="s">
        <v>451</v>
      </c>
      <c r="B75" s="51">
        <v>16082</v>
      </c>
      <c r="C75" s="39" t="s">
        <v>418</v>
      </c>
      <c r="D75" s="39" t="s">
        <v>325</v>
      </c>
      <c r="E75" s="51" t="s">
        <v>371</v>
      </c>
      <c r="F75" s="39" t="s">
        <v>453</v>
      </c>
      <c r="G75" s="39" t="s">
        <v>36</v>
      </c>
      <c r="H75" s="39" t="s">
        <v>417</v>
      </c>
      <c r="I75" s="39" t="s">
        <v>36</v>
      </c>
      <c r="J75" s="39" t="s">
        <v>61</v>
      </c>
      <c r="K75" s="39" t="s">
        <v>32</v>
      </c>
      <c r="L75" s="51" t="s">
        <v>26</v>
      </c>
      <c r="M75" s="39" t="s">
        <v>377</v>
      </c>
      <c r="N75" s="43">
        <v>48.780084260000002</v>
      </c>
      <c r="O75" s="43">
        <v>-101.3238977</v>
      </c>
      <c r="P75" s="51" t="s">
        <v>28</v>
      </c>
      <c r="Q75" s="51" t="s">
        <v>458</v>
      </c>
      <c r="R75" s="51" t="s">
        <v>34</v>
      </c>
      <c r="S75" s="51" t="s">
        <v>59</v>
      </c>
      <c r="W75" s="51" t="s">
        <v>30</v>
      </c>
      <c r="X75" s="51">
        <v>1</v>
      </c>
      <c r="Y75" s="51" t="s">
        <v>193</v>
      </c>
      <c r="AA75" s="53">
        <v>45145</v>
      </c>
      <c r="AB75" s="51" t="s">
        <v>26</v>
      </c>
      <c r="AG75" s="54" t="s">
        <v>34</v>
      </c>
      <c r="AL75" s="40">
        <v>48025</v>
      </c>
      <c r="AM75" s="39" t="s">
        <v>207</v>
      </c>
      <c r="AN75" s="39" t="s">
        <v>199</v>
      </c>
      <c r="AO75" s="41">
        <v>44967</v>
      </c>
      <c r="AP75" s="55">
        <v>184058.53</v>
      </c>
    </row>
    <row r="76" spans="1:42" ht="13.9" customHeight="1" x14ac:dyDescent="0.2">
      <c r="A76" s="39" t="s">
        <v>452</v>
      </c>
      <c r="B76" s="58">
        <v>17440</v>
      </c>
      <c r="C76" s="39" t="s">
        <v>418</v>
      </c>
      <c r="D76" s="44" t="s">
        <v>275</v>
      </c>
      <c r="E76" s="58" t="s">
        <v>371</v>
      </c>
      <c r="G76" s="39" t="s">
        <v>36</v>
      </c>
      <c r="H76" s="39" t="s">
        <v>417</v>
      </c>
      <c r="I76" s="39" t="s">
        <v>36</v>
      </c>
      <c r="J76" s="39" t="s">
        <v>61</v>
      </c>
      <c r="K76" s="39" t="s">
        <v>32</v>
      </c>
      <c r="L76" s="51" t="s">
        <v>26</v>
      </c>
      <c r="M76" s="44" t="s">
        <v>375</v>
      </c>
      <c r="N76" s="45">
        <v>48.967337610000001</v>
      </c>
      <c r="O76" s="45">
        <v>-102.1875374</v>
      </c>
      <c r="P76" s="51" t="s">
        <v>28</v>
      </c>
      <c r="Q76" s="51" t="s">
        <v>458</v>
      </c>
      <c r="R76" s="51" t="s">
        <v>26</v>
      </c>
      <c r="S76" s="51" t="s">
        <v>26</v>
      </c>
      <c r="W76" s="51" t="s">
        <v>30</v>
      </c>
      <c r="X76" s="51">
        <v>2.75</v>
      </c>
      <c r="Y76" s="51" t="s">
        <v>193</v>
      </c>
      <c r="AA76" s="53">
        <v>45260</v>
      </c>
      <c r="AB76" s="51" t="s">
        <v>26</v>
      </c>
      <c r="AG76" s="54" t="s">
        <v>34</v>
      </c>
      <c r="AM76" s="39" t="s">
        <v>26</v>
      </c>
      <c r="AP76" s="55">
        <v>188874.68</v>
      </c>
    </row>
    <row r="77" spans="1:42" ht="13.9" customHeight="1" x14ac:dyDescent="0.2">
      <c r="A77" s="39" t="s">
        <v>452</v>
      </c>
      <c r="B77" s="58">
        <v>17503</v>
      </c>
      <c r="C77" s="39" t="s">
        <v>418</v>
      </c>
      <c r="D77" s="44" t="s">
        <v>340</v>
      </c>
      <c r="E77" s="58" t="s">
        <v>371</v>
      </c>
      <c r="G77" s="39" t="s">
        <v>36</v>
      </c>
      <c r="H77" s="39" t="s">
        <v>417</v>
      </c>
      <c r="I77" s="39" t="s">
        <v>36</v>
      </c>
      <c r="J77" s="39" t="s">
        <v>61</v>
      </c>
      <c r="K77" s="39" t="s">
        <v>32</v>
      </c>
      <c r="L77" s="51" t="s">
        <v>26</v>
      </c>
      <c r="M77" s="44" t="s">
        <v>377</v>
      </c>
      <c r="N77" s="45">
        <v>48.960640990000002</v>
      </c>
      <c r="O77" s="45">
        <v>-101.1276151</v>
      </c>
      <c r="P77" s="51" t="s">
        <v>28</v>
      </c>
      <c r="Q77" s="51" t="s">
        <v>458</v>
      </c>
      <c r="R77" s="51" t="s">
        <v>26</v>
      </c>
      <c r="S77" s="51" t="s">
        <v>26</v>
      </c>
      <c r="W77" s="51" t="s">
        <v>30</v>
      </c>
      <c r="X77" s="51">
        <v>0.2</v>
      </c>
      <c r="Y77" s="51" t="s">
        <v>193</v>
      </c>
      <c r="AA77" s="53">
        <v>45493</v>
      </c>
      <c r="AB77" s="51" t="s">
        <v>26</v>
      </c>
      <c r="AG77" s="54" t="s">
        <v>34</v>
      </c>
      <c r="AM77" s="39" t="s">
        <v>26</v>
      </c>
      <c r="AP77" s="55">
        <v>16142.96</v>
      </c>
    </row>
    <row r="78" spans="1:42" ht="13.9" customHeight="1" x14ac:dyDescent="0.2">
      <c r="A78" s="39" t="s">
        <v>451</v>
      </c>
      <c r="B78" s="51">
        <v>17611</v>
      </c>
      <c r="C78" s="39" t="s">
        <v>418</v>
      </c>
      <c r="D78" s="39" t="s">
        <v>337</v>
      </c>
      <c r="E78" s="51" t="s">
        <v>371</v>
      </c>
      <c r="F78" s="39" t="s">
        <v>453</v>
      </c>
      <c r="G78" s="39" t="s">
        <v>36</v>
      </c>
      <c r="H78" s="39" t="s">
        <v>417</v>
      </c>
      <c r="I78" s="39" t="s">
        <v>36</v>
      </c>
      <c r="J78" s="39" t="s">
        <v>61</v>
      </c>
      <c r="K78" s="39" t="s">
        <v>32</v>
      </c>
      <c r="L78" s="51" t="s">
        <v>26</v>
      </c>
      <c r="M78" s="39" t="s">
        <v>377</v>
      </c>
      <c r="N78" s="39" t="s">
        <v>395</v>
      </c>
      <c r="O78" s="39" t="s">
        <v>396</v>
      </c>
      <c r="P78" s="51" t="s">
        <v>28</v>
      </c>
      <c r="Q78" s="51" t="s">
        <v>458</v>
      </c>
      <c r="R78" s="51" t="s">
        <v>34</v>
      </c>
      <c r="S78" s="51" t="s">
        <v>59</v>
      </c>
      <c r="W78" s="51" t="s">
        <v>30</v>
      </c>
      <c r="X78" s="51">
        <v>1</v>
      </c>
      <c r="Y78" s="51" t="s">
        <v>193</v>
      </c>
      <c r="AA78" s="53">
        <v>45498</v>
      </c>
      <c r="AB78" s="51" t="s">
        <v>26</v>
      </c>
      <c r="AG78" s="54" t="s">
        <v>34</v>
      </c>
      <c r="AL78" s="40">
        <v>45148</v>
      </c>
      <c r="AM78" s="39" t="s">
        <v>207</v>
      </c>
      <c r="AN78" s="39" t="s">
        <v>199</v>
      </c>
      <c r="AO78" s="41">
        <v>45113</v>
      </c>
      <c r="AP78" s="55">
        <v>99505.99</v>
      </c>
    </row>
    <row r="79" spans="1:42" ht="13.9" customHeight="1" x14ac:dyDescent="0.2">
      <c r="A79" s="39" t="s">
        <v>451</v>
      </c>
      <c r="B79" s="51">
        <v>17653</v>
      </c>
      <c r="C79" s="39" t="s">
        <v>418</v>
      </c>
      <c r="D79" s="39" t="s">
        <v>338</v>
      </c>
      <c r="E79" s="51" t="s">
        <v>371</v>
      </c>
      <c r="F79" s="39" t="s">
        <v>453</v>
      </c>
      <c r="G79" s="39" t="s">
        <v>36</v>
      </c>
      <c r="H79" s="39" t="s">
        <v>417</v>
      </c>
      <c r="I79" s="39" t="s">
        <v>36</v>
      </c>
      <c r="J79" s="39" t="s">
        <v>61</v>
      </c>
      <c r="K79" s="39" t="s">
        <v>32</v>
      </c>
      <c r="L79" s="51" t="s">
        <v>26</v>
      </c>
      <c r="M79" s="39" t="s">
        <v>377</v>
      </c>
      <c r="N79" s="39" t="s">
        <v>397</v>
      </c>
      <c r="O79" s="39" t="s">
        <v>398</v>
      </c>
      <c r="P79" s="51" t="s">
        <v>28</v>
      </c>
      <c r="Q79" s="51" t="s">
        <v>458</v>
      </c>
      <c r="R79" s="51" t="s">
        <v>34</v>
      </c>
      <c r="S79" s="51" t="s">
        <v>59</v>
      </c>
      <c r="W79" s="51" t="s">
        <v>30</v>
      </c>
      <c r="X79" s="51">
        <v>1.4</v>
      </c>
      <c r="Y79" s="51" t="s">
        <v>193</v>
      </c>
      <c r="AA79" s="53">
        <v>45452</v>
      </c>
      <c r="AB79" s="51" t="s">
        <v>26</v>
      </c>
      <c r="AG79" s="54" t="s">
        <v>34</v>
      </c>
      <c r="AL79" s="40">
        <v>42799</v>
      </c>
      <c r="AM79" s="39" t="s">
        <v>207</v>
      </c>
      <c r="AN79" s="39" t="s">
        <v>199</v>
      </c>
      <c r="AO79" s="41">
        <v>45107</v>
      </c>
      <c r="AP79" s="55">
        <v>27035.22</v>
      </c>
    </row>
    <row r="80" spans="1:42" ht="13.9" customHeight="1" x14ac:dyDescent="0.2">
      <c r="A80" s="39" t="s">
        <v>451</v>
      </c>
      <c r="B80" s="51">
        <v>17736</v>
      </c>
      <c r="C80" s="39" t="s">
        <v>418</v>
      </c>
      <c r="D80" s="39" t="s">
        <v>305</v>
      </c>
      <c r="E80" s="51" t="s">
        <v>371</v>
      </c>
      <c r="F80" s="39" t="s">
        <v>453</v>
      </c>
      <c r="G80" s="39" t="s">
        <v>36</v>
      </c>
      <c r="H80" s="39" t="s">
        <v>417</v>
      </c>
      <c r="I80" s="39" t="s">
        <v>36</v>
      </c>
      <c r="J80" s="39" t="s">
        <v>61</v>
      </c>
      <c r="K80" s="39" t="s">
        <v>32</v>
      </c>
      <c r="L80" s="51" t="s">
        <v>26</v>
      </c>
      <c r="M80" s="39" t="s">
        <v>377</v>
      </c>
      <c r="N80" s="43">
        <v>48.816007560000003</v>
      </c>
      <c r="O80" s="43">
        <v>-101.3579419</v>
      </c>
      <c r="P80" s="51" t="s">
        <v>28</v>
      </c>
      <c r="Q80" s="51" t="s">
        <v>458</v>
      </c>
      <c r="R80" s="51" t="s">
        <v>34</v>
      </c>
      <c r="S80" s="51" t="s">
        <v>59</v>
      </c>
      <c r="W80" s="51" t="s">
        <v>30</v>
      </c>
      <c r="X80" s="51">
        <v>1.9</v>
      </c>
      <c r="Y80" s="51" t="s">
        <v>193</v>
      </c>
      <c r="AA80" s="53">
        <v>45525</v>
      </c>
      <c r="AB80" s="51" t="s">
        <v>26</v>
      </c>
      <c r="AG80" s="54" t="s">
        <v>34</v>
      </c>
      <c r="AL80" s="40">
        <v>45253</v>
      </c>
      <c r="AM80" s="39" t="s">
        <v>207</v>
      </c>
      <c r="AN80" s="39" t="s">
        <v>199</v>
      </c>
      <c r="AO80" s="41">
        <v>45079</v>
      </c>
      <c r="AP80" s="55">
        <v>361466.87</v>
      </c>
    </row>
    <row r="81" spans="1:42" ht="13.9" customHeight="1" x14ac:dyDescent="0.2">
      <c r="A81" s="39" t="s">
        <v>452</v>
      </c>
      <c r="B81" s="58">
        <v>17788</v>
      </c>
      <c r="C81" s="39" t="s">
        <v>418</v>
      </c>
      <c r="D81" s="44" t="s">
        <v>302</v>
      </c>
      <c r="E81" s="58" t="s">
        <v>371</v>
      </c>
      <c r="G81" s="39" t="s">
        <v>36</v>
      </c>
      <c r="H81" s="39" t="s">
        <v>417</v>
      </c>
      <c r="I81" s="39" t="s">
        <v>36</v>
      </c>
      <c r="J81" s="39" t="s">
        <v>61</v>
      </c>
      <c r="K81" s="39" t="s">
        <v>32</v>
      </c>
      <c r="L81" s="51" t="s">
        <v>26</v>
      </c>
      <c r="M81" s="44" t="s">
        <v>377</v>
      </c>
      <c r="N81" s="45">
        <v>48.774268999999997</v>
      </c>
      <c r="O81" s="45">
        <v>-101.321102</v>
      </c>
      <c r="P81" s="51" t="s">
        <v>28</v>
      </c>
      <c r="Q81" s="51" t="s">
        <v>458</v>
      </c>
      <c r="R81" s="51" t="s">
        <v>26</v>
      </c>
      <c r="S81" s="51" t="s">
        <v>26</v>
      </c>
      <c r="W81" s="51" t="s">
        <v>30</v>
      </c>
      <c r="X81" s="51">
        <v>0.6</v>
      </c>
      <c r="Y81" s="51" t="s">
        <v>193</v>
      </c>
      <c r="AA81" s="53">
        <v>45139</v>
      </c>
      <c r="AB81" s="51" t="s">
        <v>26</v>
      </c>
      <c r="AG81" s="54" t="s">
        <v>34</v>
      </c>
      <c r="AM81" s="39" t="s">
        <v>26</v>
      </c>
      <c r="AP81" s="55">
        <v>184773.69</v>
      </c>
    </row>
    <row r="82" spans="1:42" ht="13.9" customHeight="1" x14ac:dyDescent="0.2">
      <c r="A82" s="39" t="s">
        <v>451</v>
      </c>
      <c r="B82" s="51">
        <v>17839</v>
      </c>
      <c r="C82" s="39" t="s">
        <v>418</v>
      </c>
      <c r="D82" s="39" t="s">
        <v>326</v>
      </c>
      <c r="E82" s="51" t="s">
        <v>371</v>
      </c>
      <c r="F82" s="39" t="s">
        <v>453</v>
      </c>
      <c r="G82" s="39" t="s">
        <v>36</v>
      </c>
      <c r="H82" s="39" t="s">
        <v>417</v>
      </c>
      <c r="I82" s="39" t="s">
        <v>36</v>
      </c>
      <c r="J82" s="39" t="s">
        <v>61</v>
      </c>
      <c r="K82" s="39" t="s">
        <v>32</v>
      </c>
      <c r="L82" s="51" t="s">
        <v>26</v>
      </c>
      <c r="M82" s="39" t="s">
        <v>377</v>
      </c>
      <c r="N82" s="43">
        <v>48.789389329999999</v>
      </c>
      <c r="O82" s="43">
        <v>-101.3347242</v>
      </c>
      <c r="P82" s="51" t="s">
        <v>28</v>
      </c>
      <c r="Q82" s="51" t="s">
        <v>458</v>
      </c>
      <c r="R82" s="51" t="s">
        <v>34</v>
      </c>
      <c r="S82" s="51" t="s">
        <v>59</v>
      </c>
      <c r="W82" s="51" t="s">
        <v>30</v>
      </c>
      <c r="X82" s="51">
        <v>1.5</v>
      </c>
      <c r="Y82" s="51" t="s">
        <v>193</v>
      </c>
      <c r="AA82" s="53">
        <v>45170</v>
      </c>
      <c r="AB82" s="51" t="s">
        <v>26</v>
      </c>
      <c r="AG82" s="54" t="s">
        <v>34</v>
      </c>
      <c r="AL82" s="40">
        <v>49230</v>
      </c>
      <c r="AM82" s="39" t="s">
        <v>207</v>
      </c>
      <c r="AN82" s="39" t="s">
        <v>199</v>
      </c>
      <c r="AO82" s="41">
        <v>45092</v>
      </c>
      <c r="AP82" s="55">
        <v>183701.87</v>
      </c>
    </row>
    <row r="83" spans="1:42" ht="13.9" customHeight="1" x14ac:dyDescent="0.2">
      <c r="A83" s="39" t="s">
        <v>451</v>
      </c>
      <c r="B83" s="51">
        <v>18264</v>
      </c>
      <c r="C83" s="39" t="s">
        <v>418</v>
      </c>
      <c r="D83" s="39" t="s">
        <v>339</v>
      </c>
      <c r="E83" s="51" t="s">
        <v>371</v>
      </c>
      <c r="F83" s="39" t="s">
        <v>453</v>
      </c>
      <c r="G83" s="39" t="s">
        <v>36</v>
      </c>
      <c r="H83" s="39" t="s">
        <v>417</v>
      </c>
      <c r="I83" s="39" t="s">
        <v>36</v>
      </c>
      <c r="J83" s="39" t="s">
        <v>61</v>
      </c>
      <c r="K83" s="39" t="s">
        <v>32</v>
      </c>
      <c r="L83" s="51" t="s">
        <v>26</v>
      </c>
      <c r="M83" s="39" t="s">
        <v>377</v>
      </c>
      <c r="N83" s="39" t="s">
        <v>399</v>
      </c>
      <c r="O83" s="39" t="s">
        <v>400</v>
      </c>
      <c r="P83" s="51" t="s">
        <v>28</v>
      </c>
      <c r="Q83" s="51" t="s">
        <v>458</v>
      </c>
      <c r="R83" s="51" t="s">
        <v>34</v>
      </c>
      <c r="S83" s="51" t="s">
        <v>59</v>
      </c>
      <c r="W83" s="51" t="s">
        <v>30</v>
      </c>
      <c r="X83" s="51">
        <v>2.2000000000000002</v>
      </c>
      <c r="Y83" s="51" t="s">
        <v>193</v>
      </c>
      <c r="AA83" s="53">
        <v>45471</v>
      </c>
      <c r="AB83" s="51" t="s">
        <v>26</v>
      </c>
      <c r="AG83" s="54" t="s">
        <v>34</v>
      </c>
      <c r="AL83" s="40">
        <v>39511</v>
      </c>
      <c r="AM83" s="39" t="s">
        <v>207</v>
      </c>
      <c r="AN83" s="39" t="s">
        <v>199</v>
      </c>
      <c r="AO83" s="41">
        <v>45113</v>
      </c>
      <c r="AP83" s="55">
        <v>106456.55</v>
      </c>
    </row>
    <row r="84" spans="1:42" ht="13.9" customHeight="1" x14ac:dyDescent="0.2">
      <c r="A84" s="39" t="s">
        <v>451</v>
      </c>
      <c r="B84" s="51">
        <v>18452</v>
      </c>
      <c r="C84" s="39" t="s">
        <v>418</v>
      </c>
      <c r="D84" s="39" t="s">
        <v>306</v>
      </c>
      <c r="E84" s="51" t="s">
        <v>119</v>
      </c>
      <c r="F84" s="39" t="s">
        <v>453</v>
      </c>
      <c r="G84" s="39" t="s">
        <v>36</v>
      </c>
      <c r="H84" s="39" t="s">
        <v>417</v>
      </c>
      <c r="I84" s="39" t="s">
        <v>36</v>
      </c>
      <c r="J84" s="39" t="s">
        <v>61</v>
      </c>
      <c r="K84" s="39" t="s">
        <v>32</v>
      </c>
      <c r="L84" s="51" t="s">
        <v>26</v>
      </c>
      <c r="M84" s="39" t="s">
        <v>377</v>
      </c>
      <c r="N84" s="43">
        <v>48.779162540000002</v>
      </c>
      <c r="O84" s="43">
        <v>-101.34599559999999</v>
      </c>
      <c r="P84" s="51" t="s">
        <v>28</v>
      </c>
      <c r="Q84" s="51" t="s">
        <v>458</v>
      </c>
      <c r="R84" s="51" t="s">
        <v>34</v>
      </c>
      <c r="S84" s="51" t="s">
        <v>59</v>
      </c>
      <c r="W84" s="51" t="s">
        <v>30</v>
      </c>
      <c r="X84" s="51">
        <v>0.8</v>
      </c>
      <c r="Y84" s="51" t="s">
        <v>193</v>
      </c>
      <c r="AA84" s="53">
        <v>45116</v>
      </c>
      <c r="AB84" s="51" t="s">
        <v>26</v>
      </c>
      <c r="AG84" s="54" t="s">
        <v>34</v>
      </c>
      <c r="AL84" s="40">
        <v>36134</v>
      </c>
      <c r="AM84" s="39" t="s">
        <v>207</v>
      </c>
      <c r="AN84" s="39" t="s">
        <v>199</v>
      </c>
      <c r="AO84" s="41">
        <v>45092</v>
      </c>
      <c r="AP84" s="55">
        <v>31956.19</v>
      </c>
    </row>
    <row r="85" spans="1:42" ht="13.9" customHeight="1" x14ac:dyDescent="0.2">
      <c r="A85" s="39" t="s">
        <v>451</v>
      </c>
      <c r="B85" s="51">
        <v>18483</v>
      </c>
      <c r="C85" s="39" t="s">
        <v>418</v>
      </c>
      <c r="D85" s="39" t="s">
        <v>274</v>
      </c>
      <c r="E85" s="51" t="s">
        <v>371</v>
      </c>
      <c r="F85" s="39" t="s">
        <v>454</v>
      </c>
      <c r="G85" s="39" t="s">
        <v>36</v>
      </c>
      <c r="H85" s="39" t="s">
        <v>417</v>
      </c>
      <c r="I85" s="39" t="s">
        <v>36</v>
      </c>
      <c r="J85" s="39" t="s">
        <v>61</v>
      </c>
      <c r="K85" s="39" t="s">
        <v>32</v>
      </c>
      <c r="L85" s="51" t="s">
        <v>26</v>
      </c>
      <c r="M85" s="39" t="s">
        <v>375</v>
      </c>
      <c r="N85" s="39" t="s">
        <v>385</v>
      </c>
      <c r="O85" s="39" t="s">
        <v>386</v>
      </c>
      <c r="P85" s="51" t="s">
        <v>28</v>
      </c>
      <c r="Q85" s="51" t="s">
        <v>458</v>
      </c>
      <c r="R85" s="51" t="s">
        <v>34</v>
      </c>
      <c r="S85" s="51" t="s">
        <v>59</v>
      </c>
      <c r="W85" s="51" t="s">
        <v>30</v>
      </c>
      <c r="X85" s="51">
        <v>2</v>
      </c>
      <c r="Y85" s="51" t="s">
        <v>193</v>
      </c>
      <c r="AA85" s="52">
        <v>45187</v>
      </c>
      <c r="AB85" s="51" t="s">
        <v>26</v>
      </c>
      <c r="AG85" s="54" t="s">
        <v>34</v>
      </c>
      <c r="AL85" s="40">
        <v>72494</v>
      </c>
      <c r="AM85" s="39" t="s">
        <v>207</v>
      </c>
      <c r="AN85" s="39" t="s">
        <v>199</v>
      </c>
      <c r="AO85" s="41">
        <v>45064</v>
      </c>
      <c r="AP85" s="55">
        <v>274084.58</v>
      </c>
    </row>
    <row r="86" spans="1:42" ht="13.9" customHeight="1" x14ac:dyDescent="0.2">
      <c r="A86" s="39" t="s">
        <v>451</v>
      </c>
      <c r="B86" s="51">
        <v>18558</v>
      </c>
      <c r="C86" s="39" t="s">
        <v>418</v>
      </c>
      <c r="D86" s="39" t="s">
        <v>327</v>
      </c>
      <c r="E86" s="51" t="s">
        <v>119</v>
      </c>
      <c r="F86" s="39" t="s">
        <v>453</v>
      </c>
      <c r="G86" s="39" t="s">
        <v>36</v>
      </c>
      <c r="H86" s="39" t="s">
        <v>417</v>
      </c>
      <c r="I86" s="39" t="s">
        <v>36</v>
      </c>
      <c r="J86" s="39" t="s">
        <v>61</v>
      </c>
      <c r="K86" s="39" t="s">
        <v>32</v>
      </c>
      <c r="L86" s="51" t="s">
        <v>26</v>
      </c>
      <c r="M86" s="39" t="s">
        <v>377</v>
      </c>
      <c r="N86" s="43">
        <v>48.785721049999999</v>
      </c>
      <c r="O86" s="43">
        <v>-101.3418509</v>
      </c>
      <c r="P86" s="51" t="s">
        <v>28</v>
      </c>
      <c r="Q86" s="51" t="s">
        <v>458</v>
      </c>
      <c r="R86" s="51" t="s">
        <v>34</v>
      </c>
      <c r="S86" s="51" t="s">
        <v>59</v>
      </c>
      <c r="W86" s="51" t="s">
        <v>30</v>
      </c>
      <c r="X86" s="51">
        <v>0.7</v>
      </c>
      <c r="Y86" s="51" t="s">
        <v>193</v>
      </c>
      <c r="AA86" s="53">
        <v>45170</v>
      </c>
      <c r="AB86" s="51" t="s">
        <v>26</v>
      </c>
      <c r="AG86" s="54" t="s">
        <v>34</v>
      </c>
      <c r="AL86" s="40">
        <v>43328</v>
      </c>
      <c r="AM86" s="39" t="s">
        <v>207</v>
      </c>
      <c r="AN86" s="39" t="s">
        <v>199</v>
      </c>
      <c r="AO86" s="41">
        <v>45040</v>
      </c>
      <c r="AP86" s="55">
        <v>179000.49</v>
      </c>
    </row>
    <row r="87" spans="1:42" ht="13.9" customHeight="1" x14ac:dyDescent="0.2">
      <c r="A87" s="39" t="s">
        <v>451</v>
      </c>
      <c r="B87" s="51">
        <v>18962</v>
      </c>
      <c r="C87" s="39" t="s">
        <v>418</v>
      </c>
      <c r="D87" s="39" t="s">
        <v>341</v>
      </c>
      <c r="E87" s="51" t="s">
        <v>371</v>
      </c>
      <c r="F87" s="39" t="s">
        <v>453</v>
      </c>
      <c r="G87" s="39" t="s">
        <v>36</v>
      </c>
      <c r="H87" s="39" t="s">
        <v>417</v>
      </c>
      <c r="I87" s="39" t="s">
        <v>36</v>
      </c>
      <c r="J87" s="39" t="s">
        <v>61</v>
      </c>
      <c r="K87" s="39" t="s">
        <v>32</v>
      </c>
      <c r="L87" s="51" t="s">
        <v>26</v>
      </c>
      <c r="M87" s="39" t="s">
        <v>377</v>
      </c>
      <c r="N87" s="39" t="s">
        <v>401</v>
      </c>
      <c r="O87" s="39" t="s">
        <v>402</v>
      </c>
      <c r="P87" s="51" t="s">
        <v>28</v>
      </c>
      <c r="Q87" s="51" t="s">
        <v>458</v>
      </c>
      <c r="R87" s="51" t="s">
        <v>34</v>
      </c>
      <c r="S87" s="51" t="s">
        <v>59</v>
      </c>
      <c r="W87" s="51" t="s">
        <v>30</v>
      </c>
      <c r="X87" s="51">
        <v>3</v>
      </c>
      <c r="Y87" s="51" t="s">
        <v>193</v>
      </c>
      <c r="AA87" s="53">
        <v>45499</v>
      </c>
      <c r="AB87" s="51" t="s">
        <v>26</v>
      </c>
      <c r="AG87" s="54" t="s">
        <v>34</v>
      </c>
      <c r="AL87" s="40">
        <v>39412</v>
      </c>
      <c r="AM87" s="39" t="s">
        <v>207</v>
      </c>
      <c r="AN87" s="39" t="s">
        <v>199</v>
      </c>
      <c r="AO87" s="41">
        <v>45114</v>
      </c>
      <c r="AP87" s="55">
        <v>93830.84</v>
      </c>
    </row>
    <row r="88" spans="1:42" ht="13.9" customHeight="1" x14ac:dyDescent="0.2">
      <c r="A88" s="39" t="s">
        <v>451</v>
      </c>
      <c r="B88" s="51">
        <v>19027</v>
      </c>
      <c r="C88" s="39" t="s">
        <v>418</v>
      </c>
      <c r="D88" s="39" t="s">
        <v>307</v>
      </c>
      <c r="E88" s="51" t="s">
        <v>371</v>
      </c>
      <c r="F88" s="39" t="s">
        <v>453</v>
      </c>
      <c r="G88" s="39" t="s">
        <v>36</v>
      </c>
      <c r="H88" s="39" t="s">
        <v>417</v>
      </c>
      <c r="I88" s="39" t="s">
        <v>36</v>
      </c>
      <c r="J88" s="39" t="s">
        <v>61</v>
      </c>
      <c r="K88" s="39" t="s">
        <v>32</v>
      </c>
      <c r="L88" s="51" t="s">
        <v>26</v>
      </c>
      <c r="M88" s="39" t="s">
        <v>377</v>
      </c>
      <c r="N88" s="43">
        <v>48.821551990000003</v>
      </c>
      <c r="O88" s="43">
        <v>-101.35381870000001</v>
      </c>
      <c r="P88" s="51" t="s">
        <v>28</v>
      </c>
      <c r="Q88" s="51" t="s">
        <v>458</v>
      </c>
      <c r="R88" s="51" t="s">
        <v>34</v>
      </c>
      <c r="S88" s="51" t="s">
        <v>59</v>
      </c>
      <c r="W88" s="51" t="s">
        <v>30</v>
      </c>
      <c r="X88" s="51">
        <v>1</v>
      </c>
      <c r="Y88" s="51" t="s">
        <v>193</v>
      </c>
      <c r="AA88" s="53">
        <v>45532</v>
      </c>
      <c r="AB88" s="51" t="s">
        <v>26</v>
      </c>
      <c r="AG88" s="54" t="s">
        <v>34</v>
      </c>
      <c r="AL88" s="40">
        <v>44294</v>
      </c>
      <c r="AM88" s="39" t="s">
        <v>207</v>
      </c>
      <c r="AN88" s="39" t="s">
        <v>199</v>
      </c>
      <c r="AO88" s="41">
        <v>45065</v>
      </c>
      <c r="AP88" s="55">
        <v>245425.04</v>
      </c>
    </row>
    <row r="89" spans="1:42" ht="13.9" customHeight="1" x14ac:dyDescent="0.2">
      <c r="A89" s="39" t="s">
        <v>451</v>
      </c>
      <c r="B89" s="51">
        <v>19028</v>
      </c>
      <c r="C89" s="39" t="s">
        <v>418</v>
      </c>
      <c r="D89" s="39" t="s">
        <v>308</v>
      </c>
      <c r="E89" s="51" t="s">
        <v>371</v>
      </c>
      <c r="F89" s="39" t="s">
        <v>453</v>
      </c>
      <c r="G89" s="39" t="s">
        <v>36</v>
      </c>
      <c r="H89" s="39" t="s">
        <v>417</v>
      </c>
      <c r="I89" s="39" t="s">
        <v>36</v>
      </c>
      <c r="J89" s="39" t="s">
        <v>61</v>
      </c>
      <c r="K89" s="39" t="s">
        <v>32</v>
      </c>
      <c r="L89" s="51" t="s">
        <v>26</v>
      </c>
      <c r="M89" s="39" t="s">
        <v>377</v>
      </c>
      <c r="N89" s="43">
        <v>48.821555359999998</v>
      </c>
      <c r="O89" s="43">
        <v>-101.35278030000001</v>
      </c>
      <c r="P89" s="51" t="s">
        <v>28</v>
      </c>
      <c r="Q89" s="51" t="s">
        <v>458</v>
      </c>
      <c r="R89" s="51" t="s">
        <v>34</v>
      </c>
      <c r="S89" s="51" t="s">
        <v>59</v>
      </c>
      <c r="W89" s="51" t="s">
        <v>30</v>
      </c>
      <c r="X89" s="51">
        <v>1.2</v>
      </c>
      <c r="Y89" s="51" t="s">
        <v>193</v>
      </c>
      <c r="AA89" s="53">
        <v>45537</v>
      </c>
      <c r="AB89" s="51" t="s">
        <v>26</v>
      </c>
      <c r="AG89" s="54" t="s">
        <v>34</v>
      </c>
      <c r="AL89" s="40">
        <v>42150</v>
      </c>
      <c r="AM89" s="39" t="s">
        <v>207</v>
      </c>
      <c r="AN89" s="39" t="s">
        <v>199</v>
      </c>
      <c r="AO89" s="41">
        <v>45079</v>
      </c>
      <c r="AP89" s="55">
        <v>317499.63</v>
      </c>
    </row>
    <row r="90" spans="1:42" ht="13.9" customHeight="1" x14ac:dyDescent="0.2">
      <c r="A90" s="39" t="s">
        <v>451</v>
      </c>
      <c r="B90" s="58">
        <v>19062</v>
      </c>
      <c r="C90" s="39" t="s">
        <v>418</v>
      </c>
      <c r="D90" s="44" t="s">
        <v>342</v>
      </c>
      <c r="E90" s="58" t="s">
        <v>371</v>
      </c>
      <c r="F90" s="39" t="s">
        <v>453</v>
      </c>
      <c r="G90" s="39" t="s">
        <v>36</v>
      </c>
      <c r="H90" s="39" t="s">
        <v>417</v>
      </c>
      <c r="I90" s="39" t="s">
        <v>36</v>
      </c>
      <c r="J90" s="39" t="s">
        <v>61</v>
      </c>
      <c r="K90" s="39" t="s">
        <v>32</v>
      </c>
      <c r="L90" s="51" t="s">
        <v>26</v>
      </c>
      <c r="M90" s="44" t="s">
        <v>377</v>
      </c>
      <c r="N90" s="44" t="s">
        <v>403</v>
      </c>
      <c r="O90" s="44" t="s">
        <v>404</v>
      </c>
      <c r="P90" s="51" t="s">
        <v>28</v>
      </c>
      <c r="Q90" s="51" t="s">
        <v>458</v>
      </c>
      <c r="R90" s="51" t="s">
        <v>34</v>
      </c>
      <c r="S90" s="51" t="s">
        <v>59</v>
      </c>
      <c r="W90" s="51" t="s">
        <v>30</v>
      </c>
      <c r="X90" s="51">
        <v>1</v>
      </c>
      <c r="Y90" s="51" t="s">
        <v>193</v>
      </c>
      <c r="AA90" s="53">
        <v>45489</v>
      </c>
      <c r="AB90" s="51" t="s">
        <v>26</v>
      </c>
      <c r="AG90" s="54" t="s">
        <v>34</v>
      </c>
      <c r="AL90" s="40">
        <v>41897</v>
      </c>
      <c r="AM90" s="39" t="s">
        <v>207</v>
      </c>
      <c r="AN90" s="39" t="s">
        <v>199</v>
      </c>
      <c r="AO90" s="41">
        <v>45113</v>
      </c>
      <c r="AP90" s="55">
        <v>88433.93</v>
      </c>
    </row>
    <row r="91" spans="1:42" ht="13.9" customHeight="1" x14ac:dyDescent="0.2">
      <c r="A91" s="39" t="s">
        <v>451</v>
      </c>
      <c r="B91" s="51">
        <v>19143</v>
      </c>
      <c r="C91" s="39" t="s">
        <v>418</v>
      </c>
      <c r="D91" s="39" t="s">
        <v>309</v>
      </c>
      <c r="E91" s="51" t="s">
        <v>371</v>
      </c>
      <c r="F91" s="39" t="s">
        <v>453</v>
      </c>
      <c r="G91" s="39" t="s">
        <v>36</v>
      </c>
      <c r="H91" s="39" t="s">
        <v>417</v>
      </c>
      <c r="I91" s="39" t="s">
        <v>36</v>
      </c>
      <c r="J91" s="39" t="s">
        <v>61</v>
      </c>
      <c r="K91" s="39" t="s">
        <v>32</v>
      </c>
      <c r="L91" s="51" t="s">
        <v>26</v>
      </c>
      <c r="M91" s="39" t="s">
        <v>377</v>
      </c>
      <c r="N91" s="43">
        <v>48.821553680000001</v>
      </c>
      <c r="O91" s="43">
        <v>-101.35329950000001</v>
      </c>
      <c r="P91" s="51" t="s">
        <v>28</v>
      </c>
      <c r="Q91" s="51" t="s">
        <v>458</v>
      </c>
      <c r="R91" s="51" t="s">
        <v>34</v>
      </c>
      <c r="S91" s="51" t="s">
        <v>59</v>
      </c>
      <c r="W91" s="51" t="s">
        <v>30</v>
      </c>
      <c r="X91" s="51">
        <v>0.75</v>
      </c>
      <c r="Y91" s="51" t="s">
        <v>193</v>
      </c>
      <c r="AA91" s="53">
        <v>45524</v>
      </c>
      <c r="AB91" s="51" t="s">
        <v>26</v>
      </c>
      <c r="AG91" s="54" t="s">
        <v>34</v>
      </c>
      <c r="AL91" s="40">
        <v>41312</v>
      </c>
      <c r="AM91" s="39" t="s">
        <v>207</v>
      </c>
      <c r="AN91" s="39" t="s">
        <v>199</v>
      </c>
      <c r="AO91" s="41">
        <v>45079</v>
      </c>
      <c r="AP91" s="55">
        <v>278410.18</v>
      </c>
    </row>
    <row r="92" spans="1:42" ht="13.9" customHeight="1" x14ac:dyDescent="0.2">
      <c r="A92" s="39" t="s">
        <v>451</v>
      </c>
      <c r="B92" s="58">
        <v>19229</v>
      </c>
      <c r="C92" s="39" t="s">
        <v>418</v>
      </c>
      <c r="D92" s="44" t="s">
        <v>343</v>
      </c>
      <c r="E92" s="58" t="s">
        <v>119</v>
      </c>
      <c r="F92" s="39" t="s">
        <v>453</v>
      </c>
      <c r="G92" s="39" t="s">
        <v>36</v>
      </c>
      <c r="H92" s="39" t="s">
        <v>417</v>
      </c>
      <c r="I92" s="39" t="s">
        <v>36</v>
      </c>
      <c r="J92" s="39" t="s">
        <v>61</v>
      </c>
      <c r="K92" s="39" t="s">
        <v>32</v>
      </c>
      <c r="L92" s="51" t="s">
        <v>26</v>
      </c>
      <c r="M92" s="44" t="s">
        <v>377</v>
      </c>
      <c r="N92" s="44" t="s">
        <v>405</v>
      </c>
      <c r="O92" s="44" t="s">
        <v>406</v>
      </c>
      <c r="P92" s="51" t="s">
        <v>28</v>
      </c>
      <c r="Q92" s="51" t="s">
        <v>458</v>
      </c>
      <c r="R92" s="51" t="s">
        <v>34</v>
      </c>
      <c r="S92" s="51" t="s">
        <v>59</v>
      </c>
      <c r="W92" s="51" t="s">
        <v>30</v>
      </c>
      <c r="X92" s="51">
        <v>0.8</v>
      </c>
      <c r="Y92" s="51" t="s">
        <v>193</v>
      </c>
      <c r="AA92" s="53">
        <v>45471</v>
      </c>
      <c r="AB92" s="51" t="s">
        <v>26</v>
      </c>
      <c r="AG92" s="54" t="s">
        <v>34</v>
      </c>
      <c r="AL92" s="40">
        <v>44350</v>
      </c>
      <c r="AM92" s="39" t="s">
        <v>207</v>
      </c>
      <c r="AN92" s="39" t="s">
        <v>199</v>
      </c>
      <c r="AO92" s="41">
        <v>45107</v>
      </c>
      <c r="AP92" s="55">
        <v>51529.58</v>
      </c>
    </row>
    <row r="93" spans="1:42" ht="13.9" customHeight="1" x14ac:dyDescent="0.2">
      <c r="A93" s="39" t="s">
        <v>451</v>
      </c>
      <c r="B93" s="51">
        <v>19236</v>
      </c>
      <c r="C93" s="39" t="s">
        <v>418</v>
      </c>
      <c r="D93" s="39" t="s">
        <v>311</v>
      </c>
      <c r="E93" s="51" t="s">
        <v>371</v>
      </c>
      <c r="F93" s="39" t="s">
        <v>453</v>
      </c>
      <c r="G93" s="39" t="s">
        <v>36</v>
      </c>
      <c r="H93" s="39" t="s">
        <v>417</v>
      </c>
      <c r="I93" s="39" t="s">
        <v>36</v>
      </c>
      <c r="J93" s="39" t="s">
        <v>61</v>
      </c>
      <c r="K93" s="39" t="s">
        <v>32</v>
      </c>
      <c r="L93" s="51" t="s">
        <v>26</v>
      </c>
      <c r="M93" s="39" t="s">
        <v>377</v>
      </c>
      <c r="N93" s="43">
        <v>48.776572430000002</v>
      </c>
      <c r="O93" s="43">
        <v>-101.33329879999999</v>
      </c>
      <c r="P93" s="51" t="s">
        <v>28</v>
      </c>
      <c r="Q93" s="51" t="s">
        <v>458</v>
      </c>
      <c r="R93" s="51" t="s">
        <v>34</v>
      </c>
      <c r="S93" s="51" t="s">
        <v>59</v>
      </c>
      <c r="W93" s="51" t="s">
        <v>30</v>
      </c>
      <c r="X93" s="51">
        <v>0.5</v>
      </c>
      <c r="Y93" s="51" t="s">
        <v>193</v>
      </c>
      <c r="AA93" s="53">
        <v>45166</v>
      </c>
      <c r="AB93" s="51" t="s">
        <v>26</v>
      </c>
      <c r="AG93" s="54" t="s">
        <v>34</v>
      </c>
      <c r="AL93" s="40">
        <v>66610.5</v>
      </c>
      <c r="AM93" s="39" t="s">
        <v>207</v>
      </c>
      <c r="AN93" s="39" t="s">
        <v>199</v>
      </c>
      <c r="AO93" s="41">
        <v>45065</v>
      </c>
      <c r="AP93" s="55">
        <v>175832.43</v>
      </c>
    </row>
    <row r="94" spans="1:42" ht="13.9" customHeight="1" x14ac:dyDescent="0.2">
      <c r="A94" s="39" t="s">
        <v>451</v>
      </c>
      <c r="B94" s="51">
        <v>19314</v>
      </c>
      <c r="C94" s="39" t="s">
        <v>418</v>
      </c>
      <c r="D94" s="39" t="s">
        <v>328</v>
      </c>
      <c r="E94" s="51" t="s">
        <v>371</v>
      </c>
      <c r="F94" s="39" t="s">
        <v>453</v>
      </c>
      <c r="G94" s="39" t="s">
        <v>36</v>
      </c>
      <c r="H94" s="39" t="s">
        <v>417</v>
      </c>
      <c r="I94" s="39" t="s">
        <v>36</v>
      </c>
      <c r="J94" s="39" t="s">
        <v>61</v>
      </c>
      <c r="K94" s="39" t="s">
        <v>32</v>
      </c>
      <c r="L94" s="51" t="s">
        <v>26</v>
      </c>
      <c r="M94" s="39" t="s">
        <v>377</v>
      </c>
      <c r="N94" s="43">
        <v>48.778191759999999</v>
      </c>
      <c r="O94" s="43">
        <v>-101.33209309999999</v>
      </c>
      <c r="P94" s="51" t="s">
        <v>28</v>
      </c>
      <c r="Q94" s="51" t="s">
        <v>458</v>
      </c>
      <c r="R94" s="51" t="s">
        <v>34</v>
      </c>
      <c r="S94" s="51" t="s">
        <v>59</v>
      </c>
      <c r="W94" s="51" t="s">
        <v>30</v>
      </c>
      <c r="X94" s="51">
        <v>0.5</v>
      </c>
      <c r="Y94" s="51" t="s">
        <v>193</v>
      </c>
      <c r="AA94" s="53">
        <v>45157</v>
      </c>
      <c r="AB94" s="51" t="s">
        <v>26</v>
      </c>
      <c r="AG94" s="54" t="s">
        <v>34</v>
      </c>
      <c r="AL94" s="40">
        <v>49183</v>
      </c>
      <c r="AM94" s="39" t="s">
        <v>207</v>
      </c>
      <c r="AN94" s="39" t="s">
        <v>199</v>
      </c>
      <c r="AO94" s="41">
        <v>45014</v>
      </c>
      <c r="AP94" s="55">
        <v>103963.19</v>
      </c>
    </row>
    <row r="95" spans="1:42" ht="13.9" customHeight="1" x14ac:dyDescent="0.2">
      <c r="A95" s="39" t="s">
        <v>451</v>
      </c>
      <c r="B95" s="51">
        <v>19315</v>
      </c>
      <c r="C95" s="39" t="s">
        <v>418</v>
      </c>
      <c r="D95" s="39" t="s">
        <v>312</v>
      </c>
      <c r="E95" s="51" t="s">
        <v>371</v>
      </c>
      <c r="F95" s="39" t="s">
        <v>453</v>
      </c>
      <c r="G95" s="39" t="s">
        <v>36</v>
      </c>
      <c r="H95" s="39" t="s">
        <v>417</v>
      </c>
      <c r="I95" s="39" t="s">
        <v>36</v>
      </c>
      <c r="J95" s="39" t="s">
        <v>61</v>
      </c>
      <c r="K95" s="39" t="s">
        <v>32</v>
      </c>
      <c r="L95" s="51" t="s">
        <v>26</v>
      </c>
      <c r="M95" s="39" t="s">
        <v>377</v>
      </c>
      <c r="N95" s="43">
        <v>48.778495759999998</v>
      </c>
      <c r="O95" s="43" t="s">
        <v>388</v>
      </c>
      <c r="P95" s="51" t="s">
        <v>28</v>
      </c>
      <c r="Q95" s="51" t="s">
        <v>458</v>
      </c>
      <c r="R95" s="51" t="s">
        <v>34</v>
      </c>
      <c r="S95" s="51" t="s">
        <v>59</v>
      </c>
      <c r="W95" s="51" t="s">
        <v>30</v>
      </c>
      <c r="X95" s="51">
        <v>0.7</v>
      </c>
      <c r="Y95" s="51" t="s">
        <v>193</v>
      </c>
      <c r="AA95" s="53">
        <v>45139</v>
      </c>
      <c r="AB95" s="51" t="s">
        <v>26</v>
      </c>
      <c r="AG95" s="54" t="s">
        <v>34</v>
      </c>
      <c r="AL95" s="40">
        <v>120892.5</v>
      </c>
      <c r="AM95" s="39" t="s">
        <v>207</v>
      </c>
      <c r="AN95" s="39" t="s">
        <v>199</v>
      </c>
      <c r="AO95" s="41">
        <v>45079</v>
      </c>
      <c r="AP95" s="55">
        <v>265626.19</v>
      </c>
    </row>
    <row r="96" spans="1:42" ht="13.9" customHeight="1" x14ac:dyDescent="0.2">
      <c r="A96" s="39" t="s">
        <v>451</v>
      </c>
      <c r="B96" s="58">
        <v>19463</v>
      </c>
      <c r="C96" s="39" t="s">
        <v>418</v>
      </c>
      <c r="D96" s="44" t="s">
        <v>344</v>
      </c>
      <c r="E96" s="58" t="s">
        <v>119</v>
      </c>
      <c r="F96" s="39" t="s">
        <v>453</v>
      </c>
      <c r="G96" s="39" t="s">
        <v>36</v>
      </c>
      <c r="H96" s="39" t="s">
        <v>417</v>
      </c>
      <c r="I96" s="39" t="s">
        <v>36</v>
      </c>
      <c r="J96" s="39" t="s">
        <v>61</v>
      </c>
      <c r="K96" s="39" t="s">
        <v>32</v>
      </c>
      <c r="L96" s="51" t="s">
        <v>26</v>
      </c>
      <c r="M96" s="44" t="s">
        <v>377</v>
      </c>
      <c r="N96" s="44" t="s">
        <v>407</v>
      </c>
      <c r="O96" s="44" t="s">
        <v>408</v>
      </c>
      <c r="P96" s="51" t="s">
        <v>28</v>
      </c>
      <c r="Q96" s="51" t="s">
        <v>458</v>
      </c>
      <c r="R96" s="51" t="s">
        <v>34</v>
      </c>
      <c r="S96" s="51" t="s">
        <v>59</v>
      </c>
      <c r="W96" s="51" t="s">
        <v>30</v>
      </c>
      <c r="X96" s="51">
        <v>1</v>
      </c>
      <c r="Y96" s="51" t="s">
        <v>193</v>
      </c>
      <c r="AA96" s="53">
        <v>45469</v>
      </c>
      <c r="AB96" s="51" t="s">
        <v>26</v>
      </c>
      <c r="AG96" s="54" t="s">
        <v>34</v>
      </c>
      <c r="AL96" s="40">
        <v>43945</v>
      </c>
      <c r="AM96" s="39" t="s">
        <v>207</v>
      </c>
      <c r="AN96" s="39" t="s">
        <v>199</v>
      </c>
      <c r="AO96" s="41">
        <v>45107</v>
      </c>
      <c r="AP96" s="55">
        <v>50667.51</v>
      </c>
    </row>
    <row r="97" spans="1:42" ht="13.9" customHeight="1" x14ac:dyDescent="0.2">
      <c r="A97" s="39" t="s">
        <v>452</v>
      </c>
      <c r="B97" s="58">
        <v>19783</v>
      </c>
      <c r="C97" s="39" t="s">
        <v>418</v>
      </c>
      <c r="D97" s="44" t="s">
        <v>280</v>
      </c>
      <c r="E97" s="60" t="s">
        <v>371</v>
      </c>
      <c r="G97" s="39" t="s">
        <v>36</v>
      </c>
      <c r="H97" s="39" t="s">
        <v>417</v>
      </c>
      <c r="I97" s="39" t="s">
        <v>36</v>
      </c>
      <c r="J97" s="39" t="s">
        <v>61</v>
      </c>
      <c r="K97" s="39" t="s">
        <v>32</v>
      </c>
      <c r="L97" s="51" t="s">
        <v>26</v>
      </c>
      <c r="M97" s="46" t="s">
        <v>376</v>
      </c>
      <c r="N97" s="47">
        <v>48.656858560000003</v>
      </c>
      <c r="O97" s="47">
        <v>-101.8239499</v>
      </c>
      <c r="P97" s="51" t="s">
        <v>28</v>
      </c>
      <c r="Q97" s="51" t="s">
        <v>458</v>
      </c>
      <c r="R97" s="51" t="s">
        <v>26</v>
      </c>
      <c r="S97" s="51" t="s">
        <v>26</v>
      </c>
      <c r="W97" s="51" t="s">
        <v>30</v>
      </c>
      <c r="X97" s="51">
        <v>1.6</v>
      </c>
      <c r="Y97" s="51" t="s">
        <v>193</v>
      </c>
      <c r="AA97" s="53">
        <v>45157</v>
      </c>
      <c r="AB97" s="51" t="s">
        <v>26</v>
      </c>
      <c r="AG97" s="54" t="s">
        <v>34</v>
      </c>
      <c r="AM97" s="39" t="s">
        <v>26</v>
      </c>
      <c r="AP97" s="55">
        <v>132557</v>
      </c>
    </row>
    <row r="98" spans="1:42" ht="13.9" customHeight="1" x14ac:dyDescent="0.2">
      <c r="A98" s="39" t="s">
        <v>451</v>
      </c>
      <c r="B98" s="51">
        <v>20775</v>
      </c>
      <c r="C98" s="39" t="s">
        <v>418</v>
      </c>
      <c r="D98" s="39" t="s">
        <v>313</v>
      </c>
      <c r="E98" s="51" t="s">
        <v>119</v>
      </c>
      <c r="F98" s="39" t="s">
        <v>453</v>
      </c>
      <c r="G98" s="39" t="s">
        <v>36</v>
      </c>
      <c r="H98" s="39" t="s">
        <v>417</v>
      </c>
      <c r="I98" s="39" t="s">
        <v>36</v>
      </c>
      <c r="J98" s="39" t="s">
        <v>61</v>
      </c>
      <c r="K98" s="39" t="s">
        <v>32</v>
      </c>
      <c r="L98" s="51" t="s">
        <v>26</v>
      </c>
      <c r="M98" s="39" t="s">
        <v>377</v>
      </c>
      <c r="N98" s="43">
        <v>48.77216773</v>
      </c>
      <c r="O98" s="43">
        <v>-101.32885570000001</v>
      </c>
      <c r="P98" s="51" t="s">
        <v>28</v>
      </c>
      <c r="Q98" s="51" t="s">
        <v>458</v>
      </c>
      <c r="R98" s="51" t="s">
        <v>34</v>
      </c>
      <c r="S98" s="51" t="s">
        <v>59</v>
      </c>
      <c r="W98" s="51" t="s">
        <v>30</v>
      </c>
      <c r="X98" s="51">
        <v>2.4</v>
      </c>
      <c r="Y98" s="51" t="s">
        <v>193</v>
      </c>
      <c r="AA98" s="53">
        <v>45263</v>
      </c>
      <c r="AB98" s="51" t="s">
        <v>26</v>
      </c>
      <c r="AG98" s="54" t="s">
        <v>34</v>
      </c>
      <c r="AL98" s="40">
        <v>40132</v>
      </c>
      <c r="AM98" s="39" t="s">
        <v>207</v>
      </c>
      <c r="AN98" s="39" t="s">
        <v>199</v>
      </c>
      <c r="AO98" s="41">
        <v>45051</v>
      </c>
      <c r="AP98" s="55">
        <v>216273.75</v>
      </c>
    </row>
    <row r="99" spans="1:42" ht="13.9" customHeight="1" x14ac:dyDescent="0.2">
      <c r="A99" s="39" t="s">
        <v>451</v>
      </c>
      <c r="B99" s="51">
        <v>20776</v>
      </c>
      <c r="C99" s="39" t="s">
        <v>418</v>
      </c>
      <c r="D99" s="39" t="s">
        <v>314</v>
      </c>
      <c r="E99" s="51" t="s">
        <v>119</v>
      </c>
      <c r="F99" s="39" t="s">
        <v>453</v>
      </c>
      <c r="G99" s="39" t="s">
        <v>36</v>
      </c>
      <c r="H99" s="39" t="s">
        <v>417</v>
      </c>
      <c r="I99" s="39" t="s">
        <v>36</v>
      </c>
      <c r="J99" s="39" t="s">
        <v>61</v>
      </c>
      <c r="K99" s="39" t="s">
        <v>32</v>
      </c>
      <c r="L99" s="51" t="s">
        <v>26</v>
      </c>
      <c r="M99" s="39" t="s">
        <v>377</v>
      </c>
      <c r="N99" s="43">
        <v>48.782899270000001</v>
      </c>
      <c r="O99" s="43">
        <v>-101.31381450000001</v>
      </c>
      <c r="P99" s="51" t="s">
        <v>28</v>
      </c>
      <c r="Q99" s="51" t="s">
        <v>458</v>
      </c>
      <c r="R99" s="51" t="s">
        <v>34</v>
      </c>
      <c r="S99" s="51" t="s">
        <v>59</v>
      </c>
      <c r="W99" s="51" t="s">
        <v>30</v>
      </c>
      <c r="X99" s="51">
        <v>1.5</v>
      </c>
      <c r="Y99" s="51" t="s">
        <v>193</v>
      </c>
      <c r="AA99" s="53">
        <v>45173</v>
      </c>
      <c r="AB99" s="51" t="s">
        <v>26</v>
      </c>
      <c r="AG99" s="54" t="s">
        <v>34</v>
      </c>
      <c r="AL99" s="40">
        <v>41945</v>
      </c>
      <c r="AM99" s="39" t="s">
        <v>207</v>
      </c>
      <c r="AN99" s="39" t="s">
        <v>199</v>
      </c>
      <c r="AO99" s="41">
        <v>45051</v>
      </c>
      <c r="AP99" s="55">
        <v>193389.01</v>
      </c>
    </row>
    <row r="100" spans="1:42" ht="13.9" customHeight="1" x14ac:dyDescent="0.2">
      <c r="A100" s="39" t="s">
        <v>451</v>
      </c>
      <c r="B100" s="51">
        <v>20963</v>
      </c>
      <c r="C100" s="39" t="s">
        <v>418</v>
      </c>
      <c r="D100" s="39" t="s">
        <v>315</v>
      </c>
      <c r="E100" s="51" t="s">
        <v>119</v>
      </c>
      <c r="F100" s="39" t="s">
        <v>453</v>
      </c>
      <c r="G100" s="39" t="s">
        <v>36</v>
      </c>
      <c r="H100" s="39" t="s">
        <v>417</v>
      </c>
      <c r="I100" s="39" t="s">
        <v>36</v>
      </c>
      <c r="J100" s="39" t="s">
        <v>61</v>
      </c>
      <c r="K100" s="39" t="s">
        <v>32</v>
      </c>
      <c r="L100" s="51" t="s">
        <v>26</v>
      </c>
      <c r="M100" s="39" t="s">
        <v>377</v>
      </c>
      <c r="N100" s="43">
        <v>48.771326389999999</v>
      </c>
      <c r="O100" s="43">
        <v>-101.3203541</v>
      </c>
      <c r="P100" s="51" t="s">
        <v>28</v>
      </c>
      <c r="Q100" s="51" t="s">
        <v>458</v>
      </c>
      <c r="R100" s="51" t="s">
        <v>34</v>
      </c>
      <c r="S100" s="51" t="s">
        <v>59</v>
      </c>
      <c r="W100" s="51" t="s">
        <v>30</v>
      </c>
      <c r="X100" s="51">
        <v>0.5</v>
      </c>
      <c r="Y100" s="51" t="s">
        <v>193</v>
      </c>
      <c r="AA100" s="53">
        <v>45182</v>
      </c>
      <c r="AB100" s="51" t="s">
        <v>26</v>
      </c>
      <c r="AG100" s="54" t="s">
        <v>34</v>
      </c>
      <c r="AL100" s="40">
        <v>45192</v>
      </c>
      <c r="AM100" s="39" t="s">
        <v>207</v>
      </c>
      <c r="AN100" s="39" t="s">
        <v>199</v>
      </c>
      <c r="AO100" s="41">
        <v>45065</v>
      </c>
      <c r="AP100" s="55">
        <v>300356.27</v>
      </c>
    </row>
    <row r="101" spans="1:42" ht="13.9" customHeight="1" x14ac:dyDescent="0.2">
      <c r="A101" s="39" t="s">
        <v>451</v>
      </c>
      <c r="B101" s="58">
        <v>21279</v>
      </c>
      <c r="C101" s="39" t="s">
        <v>418</v>
      </c>
      <c r="D101" s="44" t="s">
        <v>345</v>
      </c>
      <c r="E101" s="58" t="s">
        <v>371</v>
      </c>
      <c r="F101" s="39" t="s">
        <v>453</v>
      </c>
      <c r="G101" s="39" t="s">
        <v>36</v>
      </c>
      <c r="H101" s="39" t="s">
        <v>417</v>
      </c>
      <c r="I101" s="39" t="s">
        <v>36</v>
      </c>
      <c r="J101" s="39" t="s">
        <v>61</v>
      </c>
      <c r="K101" s="39" t="s">
        <v>32</v>
      </c>
      <c r="L101" s="51" t="s">
        <v>26</v>
      </c>
      <c r="M101" s="44" t="s">
        <v>377</v>
      </c>
      <c r="N101" s="44" t="s">
        <v>409</v>
      </c>
      <c r="O101" s="44" t="s">
        <v>410</v>
      </c>
      <c r="P101" s="51" t="s">
        <v>28</v>
      </c>
      <c r="Q101" s="51" t="s">
        <v>458</v>
      </c>
      <c r="R101" s="51" t="s">
        <v>34</v>
      </c>
      <c r="S101" s="51" t="s">
        <v>59</v>
      </c>
      <c r="W101" s="51" t="s">
        <v>30</v>
      </c>
      <c r="X101" s="51">
        <v>3.5</v>
      </c>
      <c r="Y101" s="51" t="s">
        <v>193</v>
      </c>
      <c r="AA101" s="53">
        <v>45532</v>
      </c>
      <c r="AB101" s="51" t="s">
        <v>26</v>
      </c>
      <c r="AG101" s="54" t="s">
        <v>34</v>
      </c>
      <c r="AL101" s="40">
        <v>41969</v>
      </c>
      <c r="AM101" s="39" t="s">
        <v>207</v>
      </c>
      <c r="AN101" s="39" t="s">
        <v>199</v>
      </c>
      <c r="AO101" s="41">
        <v>45119</v>
      </c>
      <c r="AP101" s="55">
        <v>127406.09</v>
      </c>
    </row>
    <row r="102" spans="1:42" ht="13.9" customHeight="1" x14ac:dyDescent="0.2">
      <c r="A102" s="39" t="s">
        <v>452</v>
      </c>
      <c r="B102" s="58">
        <v>21720</v>
      </c>
      <c r="C102" s="39" t="s">
        <v>418</v>
      </c>
      <c r="D102" s="44" t="s">
        <v>278</v>
      </c>
      <c r="E102" s="60" t="s">
        <v>371</v>
      </c>
      <c r="G102" s="39" t="s">
        <v>36</v>
      </c>
      <c r="H102" s="39" t="s">
        <v>417</v>
      </c>
      <c r="I102" s="39" t="s">
        <v>36</v>
      </c>
      <c r="J102" s="39" t="s">
        <v>61</v>
      </c>
      <c r="K102" s="39" t="s">
        <v>32</v>
      </c>
      <c r="L102" s="51" t="s">
        <v>26</v>
      </c>
      <c r="M102" s="46" t="s">
        <v>376</v>
      </c>
      <c r="N102" s="47">
        <v>48.653647790000001</v>
      </c>
      <c r="O102" s="47">
        <v>-101.709231</v>
      </c>
      <c r="P102" s="51" t="s">
        <v>28</v>
      </c>
      <c r="Q102" s="51" t="s">
        <v>458</v>
      </c>
      <c r="R102" s="51" t="s">
        <v>26</v>
      </c>
      <c r="S102" s="51" t="s">
        <v>26</v>
      </c>
      <c r="W102" s="51" t="s">
        <v>30</v>
      </c>
      <c r="X102" s="51">
        <v>1.6</v>
      </c>
      <c r="Y102" s="51" t="s">
        <v>193</v>
      </c>
      <c r="AA102" s="53">
        <v>45191</v>
      </c>
      <c r="AB102" s="51" t="s">
        <v>26</v>
      </c>
      <c r="AG102" s="54" t="s">
        <v>34</v>
      </c>
      <c r="AM102" s="39" t="s">
        <v>26</v>
      </c>
      <c r="AP102" s="55">
        <v>84690.93</v>
      </c>
    </row>
    <row r="103" spans="1:42" ht="13.9" customHeight="1" x14ac:dyDescent="0.2">
      <c r="A103" s="39" t="s">
        <v>452</v>
      </c>
      <c r="B103" s="58">
        <v>25472</v>
      </c>
      <c r="C103" s="39" t="s">
        <v>418</v>
      </c>
      <c r="D103" s="44" t="s">
        <v>281</v>
      </c>
      <c r="E103" s="60" t="s">
        <v>371</v>
      </c>
      <c r="G103" s="39" t="s">
        <v>36</v>
      </c>
      <c r="H103" s="39" t="s">
        <v>417</v>
      </c>
      <c r="I103" s="39" t="s">
        <v>36</v>
      </c>
      <c r="J103" s="39" t="s">
        <v>61</v>
      </c>
      <c r="K103" s="39" t="s">
        <v>32</v>
      </c>
      <c r="L103" s="51" t="s">
        <v>26</v>
      </c>
      <c r="M103" s="46" t="s">
        <v>376</v>
      </c>
      <c r="N103" s="47">
        <v>48.660476580000001</v>
      </c>
      <c r="O103" s="47">
        <v>-101.823928</v>
      </c>
      <c r="P103" s="51" t="s">
        <v>28</v>
      </c>
      <c r="Q103" s="51" t="s">
        <v>458</v>
      </c>
      <c r="R103" s="51" t="s">
        <v>26</v>
      </c>
      <c r="S103" s="51" t="s">
        <v>26</v>
      </c>
      <c r="W103" s="51" t="s">
        <v>30</v>
      </c>
      <c r="X103" s="51">
        <v>2.5</v>
      </c>
      <c r="Y103" s="51" t="s">
        <v>193</v>
      </c>
      <c r="AA103" s="53">
        <v>45145</v>
      </c>
      <c r="AB103" s="51" t="s">
        <v>26</v>
      </c>
      <c r="AG103" s="54" t="s">
        <v>34</v>
      </c>
      <c r="AM103" s="39" t="s">
        <v>26</v>
      </c>
      <c r="AP103" s="55">
        <v>98753</v>
      </c>
    </row>
    <row r="104" spans="1:42" ht="13.9" customHeight="1" x14ac:dyDescent="0.2">
      <c r="A104" s="39" t="s">
        <v>452</v>
      </c>
      <c r="B104" s="51">
        <v>90006</v>
      </c>
      <c r="C104" s="39" t="s">
        <v>418</v>
      </c>
      <c r="D104" s="39" t="s">
        <v>470</v>
      </c>
      <c r="E104" s="51" t="s">
        <v>370</v>
      </c>
      <c r="G104" s="39" t="s">
        <v>36</v>
      </c>
      <c r="H104" s="39" t="s">
        <v>417</v>
      </c>
      <c r="I104" s="39" t="s">
        <v>36</v>
      </c>
      <c r="J104" s="39" t="s">
        <v>61</v>
      </c>
      <c r="K104" s="39" t="s">
        <v>32</v>
      </c>
      <c r="L104" s="51" t="s">
        <v>26</v>
      </c>
      <c r="M104" s="44" t="s">
        <v>377</v>
      </c>
      <c r="N104" s="43">
        <v>48.676539509999998</v>
      </c>
      <c r="O104" s="43">
        <v>-101.4229528</v>
      </c>
      <c r="P104" s="51" t="s">
        <v>28</v>
      </c>
      <c r="Q104" s="51" t="s">
        <v>458</v>
      </c>
      <c r="R104" s="51" t="s">
        <v>26</v>
      </c>
      <c r="S104" s="51" t="s">
        <v>26</v>
      </c>
      <c r="W104" s="51" t="s">
        <v>30</v>
      </c>
      <c r="X104" s="51">
        <v>0.5</v>
      </c>
      <c r="Y104" s="51" t="s">
        <v>193</v>
      </c>
      <c r="AA104" s="63">
        <v>45427</v>
      </c>
      <c r="AB104" s="51" t="s">
        <v>26</v>
      </c>
      <c r="AG104" s="54" t="s">
        <v>34</v>
      </c>
      <c r="AM104" s="39" t="s">
        <v>26</v>
      </c>
      <c r="AP104" s="61">
        <v>97133.78</v>
      </c>
    </row>
    <row r="105" spans="1:42" ht="13.9" customHeight="1" x14ac:dyDescent="0.2">
      <c r="A105" s="39" t="s">
        <v>452</v>
      </c>
      <c r="B105" s="58">
        <v>90013</v>
      </c>
      <c r="C105" s="39" t="s">
        <v>418</v>
      </c>
      <c r="D105" s="44" t="s">
        <v>357</v>
      </c>
      <c r="E105" s="58" t="s">
        <v>370</v>
      </c>
      <c r="G105" s="39" t="s">
        <v>36</v>
      </c>
      <c r="H105" s="39" t="s">
        <v>417</v>
      </c>
      <c r="I105" s="39" t="s">
        <v>36</v>
      </c>
      <c r="J105" s="39" t="s">
        <v>61</v>
      </c>
      <c r="K105" s="39" t="s">
        <v>32</v>
      </c>
      <c r="L105" s="51" t="s">
        <v>26</v>
      </c>
      <c r="M105" s="44" t="s">
        <v>379</v>
      </c>
      <c r="N105" s="45">
        <v>47.618546090000002</v>
      </c>
      <c r="O105" s="45">
        <v>-104.0200949</v>
      </c>
      <c r="P105" s="51" t="s">
        <v>28</v>
      </c>
      <c r="Q105" s="51" t="s">
        <v>458</v>
      </c>
      <c r="R105" s="51" t="s">
        <v>26</v>
      </c>
      <c r="S105" s="51" t="s">
        <v>26</v>
      </c>
      <c r="W105" s="51" t="s">
        <v>30</v>
      </c>
      <c r="X105" s="51">
        <v>3</v>
      </c>
      <c r="Y105" s="51" t="s">
        <v>193</v>
      </c>
      <c r="AA105" s="53">
        <v>45216</v>
      </c>
      <c r="AB105" s="51" t="s">
        <v>26</v>
      </c>
      <c r="AG105" s="54" t="s">
        <v>34</v>
      </c>
      <c r="AM105" s="39" t="s">
        <v>26</v>
      </c>
      <c r="AP105" s="55">
        <v>837029.53</v>
      </c>
    </row>
    <row r="106" spans="1:42" ht="13.9" customHeight="1" x14ac:dyDescent="0.2">
      <c r="A106" s="39" t="s">
        <v>451</v>
      </c>
      <c r="B106" s="58">
        <v>90066</v>
      </c>
      <c r="C106" s="39" t="s">
        <v>418</v>
      </c>
      <c r="D106" s="44" t="s">
        <v>427</v>
      </c>
      <c r="E106" s="58" t="s">
        <v>370</v>
      </c>
      <c r="F106" s="39" t="s">
        <v>457</v>
      </c>
      <c r="G106" s="39" t="s">
        <v>36</v>
      </c>
      <c r="H106" s="39" t="s">
        <v>417</v>
      </c>
      <c r="I106" s="39" t="s">
        <v>36</v>
      </c>
      <c r="J106" s="39" t="s">
        <v>61</v>
      </c>
      <c r="K106" s="39" t="s">
        <v>32</v>
      </c>
      <c r="L106" s="51" t="s">
        <v>26</v>
      </c>
      <c r="M106" s="44" t="s">
        <v>376</v>
      </c>
      <c r="N106" s="44" t="s">
        <v>446</v>
      </c>
      <c r="O106" s="44" t="s">
        <v>447</v>
      </c>
      <c r="P106" s="51" t="s">
        <v>28</v>
      </c>
      <c r="Q106" s="51" t="s">
        <v>458</v>
      </c>
      <c r="R106" s="51" t="s">
        <v>34</v>
      </c>
      <c r="S106" s="51" t="s">
        <v>59</v>
      </c>
      <c r="W106" s="51" t="s">
        <v>30</v>
      </c>
      <c r="X106" s="51">
        <v>1.4</v>
      </c>
      <c r="Y106" s="51" t="s">
        <v>193</v>
      </c>
      <c r="AA106" s="53">
        <v>45568</v>
      </c>
      <c r="AB106" s="51" t="s">
        <v>26</v>
      </c>
      <c r="AG106" s="54" t="s">
        <v>34</v>
      </c>
      <c r="AL106" s="40">
        <v>78169</v>
      </c>
      <c r="AM106" s="39" t="s">
        <v>207</v>
      </c>
      <c r="AN106" s="39" t="s">
        <v>199</v>
      </c>
      <c r="AO106" s="41">
        <v>45069</v>
      </c>
      <c r="AP106" s="57">
        <v>270593.7</v>
      </c>
    </row>
    <row r="107" spans="1:42" ht="13.9" customHeight="1" x14ac:dyDescent="0.2">
      <c r="A107" s="39" t="s">
        <v>451</v>
      </c>
      <c r="B107" s="51">
        <v>90090</v>
      </c>
      <c r="C107" s="39" t="s">
        <v>418</v>
      </c>
      <c r="D107" s="39" t="s">
        <v>329</v>
      </c>
      <c r="E107" s="51" t="s">
        <v>370</v>
      </c>
      <c r="F107" s="39" t="s">
        <v>457</v>
      </c>
      <c r="G107" s="39" t="s">
        <v>36</v>
      </c>
      <c r="H107" s="39" t="s">
        <v>417</v>
      </c>
      <c r="I107" s="39" t="s">
        <v>36</v>
      </c>
      <c r="J107" s="39" t="s">
        <v>61</v>
      </c>
      <c r="K107" s="39" t="s">
        <v>32</v>
      </c>
      <c r="L107" s="51" t="s">
        <v>26</v>
      </c>
      <c r="M107" s="39" t="s">
        <v>377</v>
      </c>
      <c r="N107" s="43">
        <v>48.785149730000001</v>
      </c>
      <c r="O107" s="43">
        <v>-101.3331522</v>
      </c>
      <c r="P107" s="51" t="s">
        <v>28</v>
      </c>
      <c r="Q107" s="51" t="s">
        <v>458</v>
      </c>
      <c r="R107" s="51" t="s">
        <v>34</v>
      </c>
      <c r="S107" s="51" t="s">
        <v>59</v>
      </c>
      <c r="W107" s="51" t="s">
        <v>30</v>
      </c>
      <c r="X107" s="51">
        <v>1.2</v>
      </c>
      <c r="Y107" s="51" t="s">
        <v>193</v>
      </c>
      <c r="AA107" s="53">
        <v>45428</v>
      </c>
      <c r="AB107" s="51" t="s">
        <v>26</v>
      </c>
      <c r="AG107" s="54" t="s">
        <v>34</v>
      </c>
      <c r="AL107" s="40">
        <v>45538</v>
      </c>
      <c r="AM107" s="39" t="s">
        <v>207</v>
      </c>
      <c r="AN107" s="39" t="s">
        <v>199</v>
      </c>
      <c r="AO107" s="41">
        <v>45092</v>
      </c>
      <c r="AP107" s="55">
        <v>755043.27</v>
      </c>
    </row>
    <row r="108" spans="1:42" ht="13.9" customHeight="1" x14ac:dyDescent="0.2">
      <c r="A108" s="39" t="s">
        <v>451</v>
      </c>
      <c r="B108" s="58">
        <v>90094</v>
      </c>
      <c r="C108" s="39" t="s">
        <v>418</v>
      </c>
      <c r="D108" s="44" t="s">
        <v>348</v>
      </c>
      <c r="E108" s="58" t="s">
        <v>372</v>
      </c>
      <c r="F108" s="39" t="s">
        <v>457</v>
      </c>
      <c r="G108" s="39" t="s">
        <v>36</v>
      </c>
      <c r="H108" s="39" t="s">
        <v>417</v>
      </c>
      <c r="I108" s="39" t="s">
        <v>36</v>
      </c>
      <c r="J108" s="39" t="s">
        <v>61</v>
      </c>
      <c r="K108" s="39" t="s">
        <v>32</v>
      </c>
      <c r="L108" s="51" t="s">
        <v>26</v>
      </c>
      <c r="M108" s="44" t="s">
        <v>377</v>
      </c>
      <c r="N108" s="45" t="s">
        <v>411</v>
      </c>
      <c r="O108" s="45" t="s">
        <v>412</v>
      </c>
      <c r="P108" s="51" t="s">
        <v>28</v>
      </c>
      <c r="Q108" s="51" t="s">
        <v>458</v>
      </c>
      <c r="R108" s="51" t="s">
        <v>34</v>
      </c>
      <c r="S108" s="51" t="s">
        <v>59</v>
      </c>
      <c r="W108" s="51" t="s">
        <v>30</v>
      </c>
      <c r="X108" s="51">
        <v>0.6</v>
      </c>
      <c r="Y108" s="51" t="s">
        <v>193</v>
      </c>
      <c r="AA108" s="53">
        <v>45530</v>
      </c>
      <c r="AB108" s="51" t="s">
        <v>26</v>
      </c>
      <c r="AG108" s="54" t="s">
        <v>34</v>
      </c>
      <c r="AL108" s="40">
        <v>47750</v>
      </c>
      <c r="AM108" s="39" t="s">
        <v>207</v>
      </c>
      <c r="AN108" s="39" t="s">
        <v>199</v>
      </c>
      <c r="AO108" s="41">
        <v>45119</v>
      </c>
      <c r="AP108" s="55">
        <v>285886.53000000003</v>
      </c>
    </row>
    <row r="109" spans="1:42" ht="13.9" customHeight="1" x14ac:dyDescent="0.2">
      <c r="A109" s="39" t="s">
        <v>452</v>
      </c>
      <c r="B109" s="58" t="s">
        <v>366</v>
      </c>
      <c r="C109" s="39" t="s">
        <v>418</v>
      </c>
      <c r="D109" s="44" t="s">
        <v>310</v>
      </c>
      <c r="E109" s="58" t="s">
        <v>373</v>
      </c>
      <c r="G109" s="39" t="s">
        <v>36</v>
      </c>
      <c r="H109" s="39" t="s">
        <v>417</v>
      </c>
      <c r="I109" s="39" t="s">
        <v>36</v>
      </c>
      <c r="J109" s="39" t="s">
        <v>61</v>
      </c>
      <c r="K109" s="39" t="s">
        <v>32</v>
      </c>
      <c r="L109" s="51" t="s">
        <v>26</v>
      </c>
      <c r="M109" s="44" t="s">
        <v>377</v>
      </c>
      <c r="N109" s="45">
        <v>48.822200000000002</v>
      </c>
      <c r="O109" s="45">
        <v>-101.3518</v>
      </c>
      <c r="P109" s="51" t="s">
        <v>28</v>
      </c>
      <c r="Q109" s="51" t="s">
        <v>458</v>
      </c>
      <c r="R109" s="51" t="s">
        <v>26</v>
      </c>
      <c r="S109" s="51" t="s">
        <v>26</v>
      </c>
      <c r="W109" s="51" t="s">
        <v>30</v>
      </c>
      <c r="X109" s="51">
        <v>3.5</v>
      </c>
      <c r="Y109" s="51" t="s">
        <v>193</v>
      </c>
      <c r="AA109" s="53">
        <v>45538</v>
      </c>
      <c r="AB109" s="51" t="s">
        <v>26</v>
      </c>
      <c r="AG109" s="54" t="s">
        <v>34</v>
      </c>
      <c r="AM109" s="39" t="s">
        <v>26</v>
      </c>
      <c r="AP109" s="55">
        <v>658515.84</v>
      </c>
    </row>
    <row r="110" spans="1:42" x14ac:dyDescent="0.2">
      <c r="A110" s="39" t="s">
        <v>452</v>
      </c>
      <c r="B110" s="58" t="s">
        <v>369</v>
      </c>
      <c r="C110" s="39" t="s">
        <v>418</v>
      </c>
      <c r="D110" s="44" t="s">
        <v>349</v>
      </c>
      <c r="E110" s="58" t="s">
        <v>373</v>
      </c>
      <c r="G110" s="39" t="s">
        <v>36</v>
      </c>
      <c r="H110" s="39" t="s">
        <v>417</v>
      </c>
      <c r="I110" s="39" t="s">
        <v>36</v>
      </c>
      <c r="J110" s="39" t="s">
        <v>61</v>
      </c>
      <c r="K110" s="39" t="s">
        <v>32</v>
      </c>
      <c r="L110" s="51" t="s">
        <v>26</v>
      </c>
      <c r="M110" s="44" t="s">
        <v>377</v>
      </c>
      <c r="N110" s="45">
        <v>48.9666</v>
      </c>
      <c r="O110" s="45">
        <v>-101.1164</v>
      </c>
      <c r="P110" s="51" t="s">
        <v>28</v>
      </c>
      <c r="Q110" s="51" t="s">
        <v>458</v>
      </c>
      <c r="R110" s="51" t="s">
        <v>26</v>
      </c>
      <c r="S110" s="51" t="s">
        <v>26</v>
      </c>
      <c r="W110" s="51" t="s">
        <v>30</v>
      </c>
      <c r="X110" s="51">
        <v>2.5</v>
      </c>
      <c r="Y110" s="51" t="s">
        <v>193</v>
      </c>
      <c r="AA110" s="53">
        <v>45497</v>
      </c>
      <c r="AB110" s="51" t="s">
        <v>26</v>
      </c>
      <c r="AG110" s="54" t="s">
        <v>34</v>
      </c>
      <c r="AM110" s="39" t="s">
        <v>26</v>
      </c>
      <c r="AP110" s="55">
        <v>223499.73</v>
      </c>
    </row>
    <row r="111" spans="1:42" x14ac:dyDescent="0.2">
      <c r="A111" s="39" t="s">
        <v>452</v>
      </c>
      <c r="B111" s="58" t="s">
        <v>460</v>
      </c>
      <c r="C111" s="39" t="s">
        <v>418</v>
      </c>
      <c r="D111" s="44" t="s">
        <v>459</v>
      </c>
      <c r="E111" s="58" t="s">
        <v>373</v>
      </c>
      <c r="F111" s="44"/>
      <c r="G111" s="39" t="s">
        <v>36</v>
      </c>
      <c r="H111" s="39" t="s">
        <v>417</v>
      </c>
      <c r="I111" s="39" t="s">
        <v>36</v>
      </c>
      <c r="J111" s="39" t="s">
        <v>61</v>
      </c>
      <c r="K111" s="39" t="s">
        <v>32</v>
      </c>
      <c r="L111" s="51" t="s">
        <v>26</v>
      </c>
      <c r="M111" s="44" t="s">
        <v>376</v>
      </c>
      <c r="N111" s="45">
        <v>48.6218</v>
      </c>
      <c r="O111" s="45">
        <v>-101.54179999999999</v>
      </c>
      <c r="P111" s="51" t="s">
        <v>28</v>
      </c>
      <c r="Q111" s="51" t="s">
        <v>458</v>
      </c>
      <c r="R111" s="51" t="s">
        <v>26</v>
      </c>
      <c r="S111" s="51" t="s">
        <v>26</v>
      </c>
      <c r="W111" s="51" t="s">
        <v>30</v>
      </c>
      <c r="X111" s="51">
        <v>3.8</v>
      </c>
      <c r="Y111" s="51" t="s">
        <v>193</v>
      </c>
      <c r="AA111" s="53">
        <v>45640</v>
      </c>
      <c r="AB111" s="51" t="s">
        <v>26</v>
      </c>
      <c r="AG111" s="54" t="s">
        <v>34</v>
      </c>
      <c r="AM111" s="39" t="s">
        <v>26</v>
      </c>
      <c r="AP111" s="57">
        <v>344530.19000000006</v>
      </c>
    </row>
    <row r="112" spans="1:42" x14ac:dyDescent="0.2">
      <c r="A112" s="39" t="s">
        <v>452</v>
      </c>
      <c r="B112" s="58" t="s">
        <v>365</v>
      </c>
      <c r="C112" s="39" t="s">
        <v>418</v>
      </c>
      <c r="D112" s="44" t="s">
        <v>301</v>
      </c>
      <c r="E112" s="51" t="s">
        <v>373</v>
      </c>
      <c r="G112" s="39" t="s">
        <v>36</v>
      </c>
      <c r="H112" s="39" t="s">
        <v>417</v>
      </c>
      <c r="I112" s="39" t="s">
        <v>36</v>
      </c>
      <c r="J112" s="39" t="s">
        <v>61</v>
      </c>
      <c r="K112" s="39" t="s">
        <v>32</v>
      </c>
      <c r="L112" s="51" t="s">
        <v>26</v>
      </c>
      <c r="M112" s="44" t="s">
        <v>377</v>
      </c>
      <c r="N112" s="45">
        <v>48.887830000000001</v>
      </c>
      <c r="O112" s="45">
        <v>-100.88500000000001</v>
      </c>
      <c r="P112" s="51" t="s">
        <v>28</v>
      </c>
      <c r="Q112" s="51" t="s">
        <v>458</v>
      </c>
      <c r="R112" s="51" t="s">
        <v>26</v>
      </c>
      <c r="S112" s="51" t="s">
        <v>26</v>
      </c>
      <c r="W112" s="51" t="s">
        <v>30</v>
      </c>
      <c r="X112" s="51">
        <v>0.5</v>
      </c>
      <c r="Y112" s="51" t="s">
        <v>193</v>
      </c>
      <c r="AA112" s="53">
        <v>45211</v>
      </c>
      <c r="AB112" s="51" t="s">
        <v>26</v>
      </c>
      <c r="AG112" s="54" t="s">
        <v>34</v>
      </c>
      <c r="AM112" s="39" t="s">
        <v>26</v>
      </c>
      <c r="AP112" s="55">
        <v>180953.61</v>
      </c>
    </row>
    <row r="113" spans="1:42" x14ac:dyDescent="0.2">
      <c r="A113" s="39" t="s">
        <v>452</v>
      </c>
      <c r="B113" s="51" t="s">
        <v>462</v>
      </c>
      <c r="C113" s="39" t="s">
        <v>418</v>
      </c>
      <c r="D113" s="39" t="s">
        <v>465</v>
      </c>
      <c r="E113" s="58" t="s">
        <v>373</v>
      </c>
      <c r="G113" s="39" t="s">
        <v>36</v>
      </c>
      <c r="H113" s="39" t="s">
        <v>417</v>
      </c>
      <c r="I113" s="39" t="s">
        <v>36</v>
      </c>
      <c r="J113" s="39" t="s">
        <v>61</v>
      </c>
      <c r="K113" s="39" t="s">
        <v>32</v>
      </c>
      <c r="L113" s="51" t="s">
        <v>26</v>
      </c>
      <c r="M113" s="44" t="s">
        <v>377</v>
      </c>
      <c r="N113" s="43">
        <v>48.70852</v>
      </c>
      <c r="O113" s="43">
        <v>-100.76609000000001</v>
      </c>
      <c r="P113" s="51" t="s">
        <v>28</v>
      </c>
      <c r="Q113" s="51" t="s">
        <v>458</v>
      </c>
      <c r="R113" s="51" t="s">
        <v>26</v>
      </c>
      <c r="S113" s="51" t="s">
        <v>26</v>
      </c>
      <c r="W113" s="51" t="s">
        <v>30</v>
      </c>
      <c r="X113" s="51">
        <v>0.3</v>
      </c>
      <c r="Y113" s="51" t="s">
        <v>193</v>
      </c>
      <c r="AA113" s="63">
        <v>45554</v>
      </c>
      <c r="AB113" s="51" t="s">
        <v>26</v>
      </c>
      <c r="AG113" s="54" t="s">
        <v>34</v>
      </c>
      <c r="AM113" s="39" t="s">
        <v>26</v>
      </c>
      <c r="AP113" s="61">
        <v>76101.67</v>
      </c>
    </row>
    <row r="114" spans="1:42" x14ac:dyDescent="0.2">
      <c r="A114" s="39" t="s">
        <v>452</v>
      </c>
      <c r="B114" s="51" t="s">
        <v>463</v>
      </c>
      <c r="C114" s="39" t="s">
        <v>418</v>
      </c>
      <c r="D114" s="39" t="s">
        <v>466</v>
      </c>
      <c r="E114" s="58" t="s">
        <v>373</v>
      </c>
      <c r="G114" s="39" t="s">
        <v>36</v>
      </c>
      <c r="H114" s="39" t="s">
        <v>417</v>
      </c>
      <c r="I114" s="39" t="s">
        <v>36</v>
      </c>
      <c r="J114" s="39" t="s">
        <v>61</v>
      </c>
      <c r="K114" s="39" t="s">
        <v>32</v>
      </c>
      <c r="L114" s="51" t="s">
        <v>26</v>
      </c>
      <c r="M114" s="44" t="s">
        <v>377</v>
      </c>
      <c r="N114" s="43">
        <v>48.702179999999998</v>
      </c>
      <c r="O114" s="43">
        <v>-100.74982</v>
      </c>
      <c r="P114" s="51" t="s">
        <v>28</v>
      </c>
      <c r="Q114" s="51" t="s">
        <v>458</v>
      </c>
      <c r="R114" s="51" t="s">
        <v>26</v>
      </c>
      <c r="S114" s="51" t="s">
        <v>26</v>
      </c>
      <c r="W114" s="51" t="s">
        <v>30</v>
      </c>
      <c r="X114" s="51">
        <v>0.6</v>
      </c>
      <c r="Y114" s="51" t="s">
        <v>193</v>
      </c>
      <c r="AA114" s="63">
        <v>45555</v>
      </c>
      <c r="AB114" s="51" t="s">
        <v>26</v>
      </c>
      <c r="AG114" s="54" t="s">
        <v>34</v>
      </c>
      <c r="AM114" s="39" t="s">
        <v>26</v>
      </c>
      <c r="AP114" s="61">
        <v>137823.49</v>
      </c>
    </row>
    <row r="115" spans="1:42" x14ac:dyDescent="0.2">
      <c r="A115" s="39" t="s">
        <v>452</v>
      </c>
      <c r="B115" s="51" t="s">
        <v>464</v>
      </c>
      <c r="C115" s="39" t="s">
        <v>418</v>
      </c>
      <c r="D115" s="39" t="s">
        <v>467</v>
      </c>
      <c r="E115" s="58" t="s">
        <v>373</v>
      </c>
      <c r="G115" s="39" t="s">
        <v>36</v>
      </c>
      <c r="H115" s="39" t="s">
        <v>417</v>
      </c>
      <c r="I115" s="39" t="s">
        <v>36</v>
      </c>
      <c r="J115" s="39" t="s">
        <v>61</v>
      </c>
      <c r="K115" s="39" t="s">
        <v>32</v>
      </c>
      <c r="L115" s="51" t="s">
        <v>26</v>
      </c>
      <c r="M115" s="44" t="s">
        <v>377</v>
      </c>
      <c r="N115" s="43">
        <v>48.814439999999998</v>
      </c>
      <c r="O115" s="43">
        <v>-100.86908</v>
      </c>
      <c r="P115" s="51" t="s">
        <v>28</v>
      </c>
      <c r="Q115" s="51" t="s">
        <v>458</v>
      </c>
      <c r="R115" s="51" t="s">
        <v>26</v>
      </c>
      <c r="S115" s="51" t="s">
        <v>26</v>
      </c>
      <c r="W115" s="51" t="s">
        <v>30</v>
      </c>
      <c r="X115" s="51">
        <v>1.7</v>
      </c>
      <c r="Y115" s="51" t="s">
        <v>193</v>
      </c>
      <c r="AA115" s="63">
        <v>45542</v>
      </c>
      <c r="AB115" s="51" t="s">
        <v>26</v>
      </c>
      <c r="AG115" s="54" t="s">
        <v>34</v>
      </c>
      <c r="AM115" s="39" t="s">
        <v>26</v>
      </c>
      <c r="AP115" s="61">
        <v>143876.47</v>
      </c>
    </row>
    <row r="116" spans="1:42" x14ac:dyDescent="0.2">
      <c r="A116" s="39" t="s">
        <v>452</v>
      </c>
      <c r="B116" s="58" t="s">
        <v>367</v>
      </c>
      <c r="C116" s="39" t="s">
        <v>418</v>
      </c>
      <c r="D116" s="44" t="s">
        <v>330</v>
      </c>
      <c r="E116" s="58" t="s">
        <v>373</v>
      </c>
      <c r="G116" s="39" t="s">
        <v>36</v>
      </c>
      <c r="H116" s="39" t="s">
        <v>417</v>
      </c>
      <c r="I116" s="39" t="s">
        <v>36</v>
      </c>
      <c r="J116" s="39" t="s">
        <v>61</v>
      </c>
      <c r="K116" s="39" t="s">
        <v>32</v>
      </c>
      <c r="L116" s="51" t="s">
        <v>26</v>
      </c>
      <c r="M116" s="44" t="s">
        <v>377</v>
      </c>
      <c r="N116" s="45">
        <v>48.785600000000002</v>
      </c>
      <c r="O116" s="45">
        <v>-101.33085</v>
      </c>
      <c r="P116" s="51" t="s">
        <v>28</v>
      </c>
      <c r="Q116" s="51" t="s">
        <v>458</v>
      </c>
      <c r="R116" s="51" t="s">
        <v>26</v>
      </c>
      <c r="S116" s="51" t="s">
        <v>26</v>
      </c>
      <c r="W116" s="51" t="s">
        <v>30</v>
      </c>
      <c r="X116" s="51">
        <v>1.2</v>
      </c>
      <c r="Y116" s="51" t="s">
        <v>193</v>
      </c>
      <c r="AA116" s="53">
        <v>45427</v>
      </c>
      <c r="AB116" s="51" t="s">
        <v>26</v>
      </c>
      <c r="AG116" s="54" t="s">
        <v>34</v>
      </c>
      <c r="AM116" s="39" t="s">
        <v>26</v>
      </c>
      <c r="AP116" s="55">
        <v>556109.16</v>
      </c>
    </row>
    <row r="117" spans="1:42" x14ac:dyDescent="0.2">
      <c r="A117" s="39" t="s">
        <v>452</v>
      </c>
      <c r="B117" s="58" t="s">
        <v>368</v>
      </c>
      <c r="C117" s="39" t="s">
        <v>418</v>
      </c>
      <c r="D117" s="44" t="s">
        <v>331</v>
      </c>
      <c r="E117" s="58" t="s">
        <v>373</v>
      </c>
      <c r="G117" s="39" t="s">
        <v>36</v>
      </c>
      <c r="H117" s="39" t="s">
        <v>417</v>
      </c>
      <c r="I117" s="39" t="s">
        <v>36</v>
      </c>
      <c r="J117" s="39" t="s">
        <v>61</v>
      </c>
      <c r="K117" s="39" t="s">
        <v>32</v>
      </c>
      <c r="L117" s="51" t="s">
        <v>26</v>
      </c>
      <c r="M117" s="44" t="s">
        <v>377</v>
      </c>
      <c r="N117" s="45">
        <v>48.780200000000001</v>
      </c>
      <c r="O117" s="45">
        <v>-101.32040000000001</v>
      </c>
      <c r="P117" s="51" t="s">
        <v>28</v>
      </c>
      <c r="Q117" s="51" t="s">
        <v>458</v>
      </c>
      <c r="R117" s="51" t="s">
        <v>26</v>
      </c>
      <c r="S117" s="51" t="s">
        <v>26</v>
      </c>
      <c r="W117" s="51" t="s">
        <v>30</v>
      </c>
      <c r="X117" s="51">
        <v>1</v>
      </c>
      <c r="Y117" s="51" t="s">
        <v>193</v>
      </c>
      <c r="AA117" s="53">
        <v>45091</v>
      </c>
      <c r="AB117" s="51" t="s">
        <v>26</v>
      </c>
      <c r="AG117" s="54" t="s">
        <v>34</v>
      </c>
      <c r="AM117" s="39" t="s">
        <v>26</v>
      </c>
      <c r="AP117" s="55">
        <v>194701.75</v>
      </c>
    </row>
    <row r="119" spans="1:42" ht="15" x14ac:dyDescent="0.25">
      <c r="X119" s="81">
        <f>SUM(X2:X118)</f>
        <v>157.65</v>
      </c>
      <c r="AA119" s="82" t="s">
        <v>487</v>
      </c>
      <c r="AK119" s="72" t="s">
        <v>478</v>
      </c>
      <c r="AL119" s="70">
        <f>SUM(AL2:AL118)</f>
        <v>4543896.96</v>
      </c>
      <c r="AM119" s="65"/>
      <c r="AN119" s="65"/>
      <c r="AO119" s="72" t="s">
        <v>479</v>
      </c>
      <c r="AP119" s="71">
        <f>SUM(AP2:AP118)</f>
        <v>21511473.04999999</v>
      </c>
    </row>
    <row r="120" spans="1:42" ht="12.75" x14ac:dyDescent="0.2">
      <c r="AA120" s="82" t="s">
        <v>486</v>
      </c>
      <c r="AK120" s="65"/>
      <c r="AL120" s="65"/>
      <c r="AM120" s="65"/>
      <c r="AN120" s="65"/>
      <c r="AO120" s="65"/>
      <c r="AP120" s="66"/>
    </row>
    <row r="121" spans="1:42" ht="12.75" x14ac:dyDescent="0.2">
      <c r="AA121" s="43"/>
      <c r="AK121" s="65"/>
      <c r="AL121" s="65"/>
      <c r="AM121" s="65"/>
      <c r="AN121" s="66"/>
      <c r="AO121" s="65"/>
      <c r="AP121" s="66"/>
    </row>
    <row r="122" spans="1:42" ht="12.75" x14ac:dyDescent="0.2">
      <c r="AK122" s="65"/>
      <c r="AL122" s="65"/>
      <c r="AM122" s="72" t="s">
        <v>481</v>
      </c>
      <c r="AN122" s="71">
        <f>SUM(AL119,AP119)</f>
        <v>26055370.00999999</v>
      </c>
      <c r="AO122" s="65"/>
      <c r="AP122" s="66"/>
    </row>
    <row r="123" spans="1:42" ht="12.75" x14ac:dyDescent="0.2">
      <c r="AL123" s="65"/>
      <c r="AM123" s="72" t="s">
        <v>480</v>
      </c>
      <c r="AN123" s="67">
        <v>-1338826.3</v>
      </c>
      <c r="AO123" s="65"/>
      <c r="AP123" s="66"/>
    </row>
    <row r="124" spans="1:42" ht="13.5" customHeight="1" thickBot="1" x14ac:dyDescent="0.25">
      <c r="AK124" s="65"/>
      <c r="AL124" s="75"/>
      <c r="AM124" s="75"/>
      <c r="AN124" s="76"/>
      <c r="AO124" s="65"/>
      <c r="AP124" s="66"/>
    </row>
    <row r="125" spans="1:42" ht="13.5" customHeight="1" thickBot="1" x14ac:dyDescent="0.3">
      <c r="AK125" s="73"/>
      <c r="AL125" s="78"/>
      <c r="AM125" s="79" t="s">
        <v>482</v>
      </c>
      <c r="AN125" s="80">
        <f xml:space="preserve"> AN122+AN123</f>
        <v>24716543.70999999</v>
      </c>
      <c r="AO125" s="74"/>
      <c r="AP125" s="68"/>
    </row>
    <row r="126" spans="1:42" ht="12.75" x14ac:dyDescent="0.2">
      <c r="AK126" s="69"/>
      <c r="AL126" s="77"/>
      <c r="AM126" s="77"/>
      <c r="AN126" s="77"/>
      <c r="AO126" s="69"/>
      <c r="AP126" s="68"/>
    </row>
  </sheetData>
  <autoFilter ref="A1:AP117" xr:uid="{DCB5C502-7A7A-4B95-8BC4-DE64B250DCEB}">
    <sortState xmlns:xlrd2="http://schemas.microsoft.com/office/spreadsheetml/2017/richdata2" ref="A2:AP117">
      <sortCondition ref="B1:B117"/>
    </sortState>
  </autoFilter>
  <sortState xmlns:xlrd2="http://schemas.microsoft.com/office/spreadsheetml/2017/richdata2" ref="A2:AP117">
    <sortCondition ref="A1:A117"/>
  </sortState>
  <phoneticPr fontId="25" type="noConversion"/>
  <dataValidations count="1">
    <dataValidation allowBlank="1" showInputMessage="1" showErrorMessage="1" sqref="AL2 T2:V2" xr:uid="{14471BD7-6F40-48C1-A241-C2BE802A906F}"/>
  </dataValidation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3893C9D2-1106-4A0C-9B6F-48BF37E8B5EF}">
          <x14:formula1>
            <xm:f>'Field Options'!$K$2:$K$59</xm:f>
          </x14:formula1>
          <xm:sqref>K2</xm:sqref>
        </x14:dataValidation>
        <x14:dataValidation type="list" allowBlank="1" showInputMessage="1" showErrorMessage="1" xr:uid="{35C74EF5-D4E6-426C-A926-36AB732DD9C7}">
          <x14:formula1>
            <xm:f>'Field Options'!$I$2:$I$7</xm:f>
          </x14:formula1>
          <xm:sqref>I2</xm:sqref>
        </x14:dataValidation>
        <x14:dataValidation type="list" allowBlank="1" showInputMessage="1" showErrorMessage="1" xr:uid="{D30E525A-292E-44EA-A5BC-5BD3010CB519}">
          <x14:formula1>
            <xm:f>'Field Options'!$G$2:$G$6</xm:f>
          </x14:formula1>
          <xm:sqref>G2</xm:sqref>
        </x14:dataValidation>
        <x14:dataValidation type="list" allowBlank="1" showInputMessage="1" showErrorMessage="1" xr:uid="{C82BFD31-B5AD-47DD-8EDE-6E8D4B6BF018}">
          <x14:formula1>
            <xm:f>'Field Options'!$Q$2:$Q$3</xm:f>
          </x14:formula1>
          <xm:sqref>Q2</xm:sqref>
        </x14:dataValidation>
        <x14:dataValidation type="list" allowBlank="1" showInputMessage="1" showErrorMessage="1" xr:uid="{67423419-3A6F-4DEB-8ACD-C3037203FCB7}">
          <x14:formula1>
            <xm:f>'Field Options'!$P$2:$P$3</xm:f>
          </x14:formula1>
          <xm:sqref>P2</xm:sqref>
        </x14:dataValidation>
        <x14:dataValidation type="list" allowBlank="1" showInputMessage="1" showErrorMessage="1" xr:uid="{ABDDEC34-8D35-40CD-96AC-73C869E5AA99}">
          <x14:formula1>
            <xm:f>'Field Options'!$AD$2:$AD$4</xm:f>
          </x14:formula1>
          <xm:sqref>AD2</xm:sqref>
        </x14:dataValidation>
        <x14:dataValidation type="list" allowBlank="1" showInputMessage="1" showErrorMessage="1" xr:uid="{63FFD36D-723E-450E-A610-7FB77E96E49C}">
          <x14:formula1>
            <xm:f>'Field Options'!$AI$2:$AI$4</xm:f>
          </x14:formula1>
          <xm:sqref>AI2</xm:sqref>
        </x14:dataValidation>
        <x14:dataValidation type="list" allowBlank="1" showInputMessage="1" showErrorMessage="1" xr:uid="{047E0AC2-A3FC-493E-A884-61D76D48EE17}">
          <x14:formula1>
            <xm:f>'Field Options'!$AB$2:$AB$4</xm:f>
          </x14:formula1>
          <xm:sqref>AB2</xm:sqref>
        </x14:dataValidation>
        <x14:dataValidation type="list" allowBlank="1" showInputMessage="1" showErrorMessage="1" xr:uid="{44A8C648-66C8-4D3B-8986-862C0A8273B8}">
          <x14:formula1>
            <xm:f>'Field Options'!$R$2:$R$3</xm:f>
          </x14:formula1>
          <xm:sqref>R2</xm:sqref>
        </x14:dataValidation>
        <x14:dataValidation type="list" allowBlank="1" showInputMessage="1" showErrorMessage="1" xr:uid="{97FC9979-7987-4187-AB68-2870FB1E209F}">
          <x14:formula1>
            <xm:f>'Field Options'!$AM$2:$AM$4</xm:f>
          </x14:formula1>
          <xm:sqref>AM2</xm:sqref>
        </x14:dataValidation>
        <x14:dataValidation type="list" allowBlank="1" showInputMessage="1" showErrorMessage="1" xr:uid="{2AF30BF9-AB17-4F23-AD75-7BA487119932}">
          <x14:formula1>
            <xm:f>'Field Options'!$Y$2:$Y$3</xm:f>
          </x14:formula1>
          <xm:sqref>Y2</xm:sqref>
        </x14:dataValidation>
        <x14:dataValidation type="list" allowBlank="1" showInputMessage="1" showErrorMessage="1" xr:uid="{E661899C-3435-4BF3-A3AE-47A6ADC0E810}">
          <x14:formula1>
            <xm:f>'Field Options'!$AN$2:$AN$3</xm:f>
          </x14:formula1>
          <xm:sqref>AN102:AN105 AN79 AN82:AN85 AN88 AN100 AN2:AN61 AN107:AN109</xm:sqref>
        </x14:dataValidation>
        <x14:dataValidation type="list" allowBlank="1" showInputMessage="1" showErrorMessage="1" xr:uid="{ECAFB63F-EFA8-4C02-85E3-42E075D4AC96}">
          <x14:formula1>
            <xm:f>'Field Options'!$W$2:$W$5</xm:f>
          </x14:formula1>
          <xm:sqref>W2</xm:sqref>
        </x14:dataValidation>
        <x14:dataValidation type="list" allowBlank="1" showInputMessage="1" showErrorMessage="1" xr:uid="{FAFFB83E-138A-46A2-B303-654ABCE365F6}">
          <x14:formula1>
            <xm:f>'Field Options'!$AG$2:$AG$4</xm:f>
          </x14:formula1>
          <xm:sqref>AG2:AG115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DD8-3D9B-4D8D-8D5A-474895FFD33A}">
  <dimension ref="A1:AO59"/>
  <sheetViews>
    <sheetView topLeftCell="E1" zoomScale="130" zoomScaleNormal="130" workbookViewId="0">
      <selection activeCell="A2" sqref="A2"/>
    </sheetView>
  </sheetViews>
  <sheetFormatPr defaultColWidth="9.140625" defaultRowHeight="12" x14ac:dyDescent="0.2"/>
  <cols>
    <col min="1" max="1" width="9.140625" style="23"/>
    <col min="2" max="2" width="26.5703125" style="23" bestFit="1" customWidth="1"/>
    <col min="3" max="3" width="15.85546875" style="23" customWidth="1"/>
    <col min="4" max="4" width="9.7109375" style="23" customWidth="1"/>
    <col min="5" max="5" width="11.28515625" style="23" customWidth="1"/>
    <col min="6" max="6" width="25.7109375" style="23" customWidth="1"/>
    <col min="7" max="7" width="18.5703125" style="23" bestFit="1" customWidth="1"/>
    <col min="8" max="8" width="24.5703125" style="23" customWidth="1"/>
    <col min="9" max="9" width="21" style="23" bestFit="1" customWidth="1"/>
    <col min="10" max="10" width="26" style="23" bestFit="1" customWidth="1"/>
    <col min="11" max="11" width="5.7109375" style="23" bestFit="1" customWidth="1"/>
    <col min="12" max="12" width="5.42578125" style="23" customWidth="1"/>
    <col min="13" max="13" width="6.42578125" style="23" customWidth="1"/>
    <col min="14" max="14" width="7.42578125" style="23" customWidth="1"/>
    <col min="15" max="15" width="8.5703125" style="23" customWidth="1"/>
    <col min="16" max="17" width="13.7109375" style="23" bestFit="1" customWidth="1"/>
    <col min="18" max="18" width="15.85546875" style="23" customWidth="1"/>
    <col min="19" max="19" width="20.28515625" style="23" customWidth="1"/>
    <col min="20" max="20" width="29.85546875" style="23" customWidth="1"/>
    <col min="21" max="21" width="33.5703125" style="23" bestFit="1" customWidth="1"/>
    <col min="22" max="23" width="24.28515625" style="23" customWidth="1"/>
    <col min="24" max="24" width="18.5703125" style="23" bestFit="1" customWidth="1"/>
    <col min="25" max="25" width="20.140625" style="23" customWidth="1"/>
    <col min="26" max="26" width="15.85546875" style="23" bestFit="1" customWidth="1"/>
    <col min="27" max="27" width="32.7109375" style="23" customWidth="1"/>
    <col min="28" max="28" width="22.28515625" style="23" bestFit="1" customWidth="1"/>
    <col min="29" max="29" width="29.85546875" style="23" bestFit="1" customWidth="1"/>
    <col min="30" max="30" width="26" style="23" customWidth="1"/>
    <col min="31" max="31" width="27" style="23" bestFit="1" customWidth="1"/>
    <col min="32" max="32" width="32.7109375" style="23" bestFit="1" customWidth="1"/>
    <col min="33" max="33" width="21.42578125" style="23" bestFit="1" customWidth="1"/>
    <col min="34" max="34" width="28.85546875" style="23" bestFit="1" customWidth="1"/>
    <col min="35" max="35" width="19.5703125" style="23" bestFit="1" customWidth="1"/>
    <col min="36" max="36" width="26.140625" style="23" bestFit="1" customWidth="1"/>
    <col min="37" max="37" width="32.7109375" style="23" bestFit="1" customWidth="1"/>
    <col min="38" max="38" width="21.7109375" style="23" customWidth="1"/>
    <col min="39" max="39" width="18.5703125" style="23" customWidth="1"/>
    <col min="40" max="40" width="19.85546875" style="23" customWidth="1"/>
    <col min="41" max="41" width="11.140625" style="23" customWidth="1"/>
    <col min="42" max="16384" width="9.140625" style="23"/>
  </cols>
  <sheetData>
    <row r="1" spans="1:41" s="24" customFormat="1" ht="41.25" customHeight="1" x14ac:dyDescent="0.2">
      <c r="A1" s="24" t="s">
        <v>0</v>
      </c>
      <c r="B1" s="24" t="s">
        <v>225</v>
      </c>
      <c r="C1" s="24" t="s">
        <v>1</v>
      </c>
      <c r="D1" s="24" t="s">
        <v>2</v>
      </c>
      <c r="E1" s="24" t="s">
        <v>3</v>
      </c>
      <c r="F1" s="24" t="s">
        <v>209</v>
      </c>
      <c r="G1" s="24" t="s">
        <v>4</v>
      </c>
      <c r="H1" s="24" t="s">
        <v>5</v>
      </c>
      <c r="I1" s="24" t="s">
        <v>6</v>
      </c>
      <c r="J1" s="24" t="s">
        <v>7</v>
      </c>
      <c r="K1" s="24" t="s">
        <v>8</v>
      </c>
      <c r="L1" s="24" t="s">
        <v>9</v>
      </c>
      <c r="M1" s="24" t="s">
        <v>10</v>
      </c>
      <c r="N1" s="24" t="s">
        <v>11</v>
      </c>
      <c r="O1" s="24" t="s">
        <v>12</v>
      </c>
      <c r="P1" s="24" t="s">
        <v>13</v>
      </c>
      <c r="Q1" s="24" t="s">
        <v>14</v>
      </c>
      <c r="R1" s="21" t="s">
        <v>183</v>
      </c>
      <c r="S1" s="21" t="s">
        <v>15</v>
      </c>
      <c r="T1" s="24" t="s">
        <v>226</v>
      </c>
      <c r="U1" s="24" t="s">
        <v>211</v>
      </c>
      <c r="V1" s="24" t="s">
        <v>212</v>
      </c>
      <c r="W1" s="21" t="s">
        <v>213</v>
      </c>
      <c r="X1" s="21" t="s">
        <v>263</v>
      </c>
      <c r="Y1" s="21" t="s">
        <v>214</v>
      </c>
      <c r="Z1" s="24" t="s">
        <v>222</v>
      </c>
      <c r="AA1" s="24" t="s">
        <v>227</v>
      </c>
      <c r="AB1" s="24" t="s">
        <v>16</v>
      </c>
      <c r="AC1" s="24" t="s">
        <v>224</v>
      </c>
      <c r="AD1" s="24" t="s">
        <v>195</v>
      </c>
      <c r="AE1" s="24" t="s">
        <v>17</v>
      </c>
      <c r="AF1" s="24" t="s">
        <v>184</v>
      </c>
      <c r="AG1" s="24" t="s">
        <v>18</v>
      </c>
      <c r="AH1" s="24" t="s">
        <v>221</v>
      </c>
      <c r="AI1" s="24" t="s">
        <v>19</v>
      </c>
      <c r="AJ1" s="24" t="s">
        <v>20</v>
      </c>
      <c r="AK1" s="24" t="s">
        <v>21</v>
      </c>
      <c r="AL1" s="24" t="s">
        <v>22</v>
      </c>
      <c r="AM1" s="24" t="s">
        <v>23</v>
      </c>
      <c r="AN1" s="24" t="s">
        <v>220</v>
      </c>
      <c r="AO1" s="24" t="s">
        <v>219</v>
      </c>
    </row>
    <row r="2" spans="1:41" ht="30" customHeight="1" x14ac:dyDescent="0.2">
      <c r="C2" s="23" t="s">
        <v>35</v>
      </c>
      <c r="E2" s="23" t="s">
        <v>25</v>
      </c>
      <c r="F2" s="23" t="s">
        <v>192</v>
      </c>
      <c r="G2" s="23" t="s">
        <v>36</v>
      </c>
      <c r="H2" s="23" t="s">
        <v>37</v>
      </c>
      <c r="I2" s="23" t="s">
        <v>36</v>
      </c>
      <c r="J2" s="23" t="s">
        <v>37</v>
      </c>
      <c r="K2" s="23" t="s">
        <v>27</v>
      </c>
      <c r="P2" s="23" t="s">
        <v>28</v>
      </c>
      <c r="Q2" s="23" t="s">
        <v>29</v>
      </c>
      <c r="R2" s="23" t="s">
        <v>30</v>
      </c>
      <c r="S2" s="23" t="s">
        <v>31</v>
      </c>
      <c r="T2" s="23" t="s">
        <v>190</v>
      </c>
      <c r="U2" s="23" t="s">
        <v>190</v>
      </c>
      <c r="V2" s="22"/>
      <c r="W2" s="22" t="s">
        <v>30</v>
      </c>
      <c r="Y2" s="23" t="s">
        <v>193</v>
      </c>
      <c r="AB2" s="23" t="s">
        <v>30</v>
      </c>
      <c r="AC2" s="23" t="s">
        <v>33</v>
      </c>
      <c r="AD2" s="23" t="s">
        <v>30</v>
      </c>
      <c r="AG2" s="23" t="s">
        <v>30</v>
      </c>
      <c r="AI2" s="23" t="s">
        <v>30</v>
      </c>
      <c r="AL2" s="22" t="s">
        <v>38</v>
      </c>
      <c r="AM2" s="23" t="s">
        <v>39</v>
      </c>
      <c r="AN2" s="22" t="s">
        <v>199</v>
      </c>
      <c r="AO2" s="23" t="s">
        <v>267</v>
      </c>
    </row>
    <row r="3" spans="1:41" ht="48" x14ac:dyDescent="0.2">
      <c r="C3" s="23" t="s">
        <v>24</v>
      </c>
      <c r="E3" s="23" t="s">
        <v>40</v>
      </c>
      <c r="F3" s="22" t="s">
        <v>41</v>
      </c>
      <c r="G3" s="23" t="s">
        <v>8</v>
      </c>
      <c r="H3" s="23" t="s">
        <v>42</v>
      </c>
      <c r="I3" s="23" t="s">
        <v>8</v>
      </c>
      <c r="J3" s="23" t="s">
        <v>42</v>
      </c>
      <c r="K3" s="23" t="s">
        <v>43</v>
      </c>
      <c r="P3" s="23" t="s">
        <v>44</v>
      </c>
      <c r="Q3" s="23" t="s">
        <v>45</v>
      </c>
      <c r="R3" s="23" t="s">
        <v>34</v>
      </c>
      <c r="S3" s="23" t="s">
        <v>46</v>
      </c>
      <c r="T3" s="23" t="s">
        <v>188</v>
      </c>
      <c r="U3" s="23" t="s">
        <v>188</v>
      </c>
      <c r="W3" s="23" t="s">
        <v>34</v>
      </c>
      <c r="Y3" s="23" t="s">
        <v>194</v>
      </c>
      <c r="AB3" s="23" t="s">
        <v>34</v>
      </c>
      <c r="AC3" s="23" t="s">
        <v>47</v>
      </c>
      <c r="AD3" s="23" t="s">
        <v>34</v>
      </c>
      <c r="AG3" s="23" t="s">
        <v>34</v>
      </c>
      <c r="AI3" s="23" t="s">
        <v>34</v>
      </c>
      <c r="AL3" s="22" t="s">
        <v>48</v>
      </c>
      <c r="AM3" s="23" t="s">
        <v>207</v>
      </c>
      <c r="AN3" s="22" t="s">
        <v>200</v>
      </c>
      <c r="AO3" s="23" t="s">
        <v>26</v>
      </c>
    </row>
    <row r="4" spans="1:41" ht="48" x14ac:dyDescent="0.2">
      <c r="C4" s="22" t="s">
        <v>191</v>
      </c>
      <c r="E4" s="23" t="s">
        <v>49</v>
      </c>
      <c r="F4" s="22" t="s">
        <v>50</v>
      </c>
      <c r="G4" s="23" t="s">
        <v>51</v>
      </c>
      <c r="H4" s="23" t="s">
        <v>52</v>
      </c>
      <c r="I4" s="23" t="s">
        <v>51</v>
      </c>
      <c r="J4" s="23" t="s">
        <v>52</v>
      </c>
      <c r="K4" s="23" t="s">
        <v>53</v>
      </c>
      <c r="R4" s="22"/>
      <c r="S4" s="23" t="s">
        <v>54</v>
      </c>
      <c r="W4" s="23" t="s">
        <v>215</v>
      </c>
      <c r="AB4" s="23" t="s">
        <v>26</v>
      </c>
      <c r="AC4" s="23" t="s">
        <v>55</v>
      </c>
      <c r="AD4" s="23" t="s">
        <v>26</v>
      </c>
      <c r="AG4" s="23" t="s">
        <v>26</v>
      </c>
      <c r="AI4" s="23" t="s">
        <v>26</v>
      </c>
      <c r="AM4" s="23" t="s">
        <v>26</v>
      </c>
    </row>
    <row r="5" spans="1:41" ht="28.5" customHeight="1" x14ac:dyDescent="0.2">
      <c r="E5" s="23" t="s">
        <v>66</v>
      </c>
      <c r="G5" s="23" t="s">
        <v>56</v>
      </c>
      <c r="H5" s="23" t="s">
        <v>57</v>
      </c>
      <c r="I5" s="23" t="s">
        <v>56</v>
      </c>
      <c r="J5" s="23" t="s">
        <v>57</v>
      </c>
      <c r="K5" s="23" t="s">
        <v>58</v>
      </c>
      <c r="S5" s="23" t="s">
        <v>59</v>
      </c>
      <c r="W5" s="23" t="s">
        <v>26</v>
      </c>
      <c r="AC5" s="23" t="s">
        <v>60</v>
      </c>
      <c r="AM5" s="25"/>
    </row>
    <row r="6" spans="1:41" ht="36" x14ac:dyDescent="0.2">
      <c r="E6" s="22" t="s">
        <v>64</v>
      </c>
      <c r="G6" s="23" t="s">
        <v>182</v>
      </c>
      <c r="H6" s="23" t="s">
        <v>62</v>
      </c>
      <c r="I6" s="23" t="s">
        <v>61</v>
      </c>
      <c r="J6" s="23" t="s">
        <v>62</v>
      </c>
      <c r="K6" s="23" t="s">
        <v>63</v>
      </c>
      <c r="S6" s="23" t="s">
        <v>64</v>
      </c>
      <c r="AC6" s="23" t="s">
        <v>65</v>
      </c>
    </row>
    <row r="7" spans="1:41" x14ac:dyDescent="0.2">
      <c r="E7" s="23" t="s">
        <v>61</v>
      </c>
      <c r="H7" s="23" t="s">
        <v>67</v>
      </c>
      <c r="I7" s="23" t="s">
        <v>182</v>
      </c>
      <c r="J7" s="23" t="s">
        <v>67</v>
      </c>
      <c r="K7" s="23" t="s">
        <v>68</v>
      </c>
    </row>
    <row r="8" spans="1:41" ht="24" x14ac:dyDescent="0.2">
      <c r="H8" s="22" t="s">
        <v>70</v>
      </c>
      <c r="J8" s="22" t="s">
        <v>70</v>
      </c>
      <c r="K8" s="23" t="s">
        <v>69</v>
      </c>
    </row>
    <row r="9" spans="1:41" x14ac:dyDescent="0.2">
      <c r="H9" s="23" t="s">
        <v>72</v>
      </c>
      <c r="J9" s="23" t="s">
        <v>72</v>
      </c>
      <c r="K9" s="23" t="s">
        <v>71</v>
      </c>
    </row>
    <row r="10" spans="1:41" x14ac:dyDescent="0.2">
      <c r="K10" s="23" t="s">
        <v>73</v>
      </c>
    </row>
    <row r="11" spans="1:41" x14ac:dyDescent="0.2">
      <c r="K11" s="23" t="s">
        <v>74</v>
      </c>
    </row>
    <row r="12" spans="1:41" x14ac:dyDescent="0.2">
      <c r="K12" s="23" t="s">
        <v>75</v>
      </c>
    </row>
    <row r="13" spans="1:41" x14ac:dyDescent="0.2">
      <c r="K13" s="23" t="s">
        <v>76</v>
      </c>
    </row>
    <row r="14" spans="1:41" x14ac:dyDescent="0.2">
      <c r="K14" s="23" t="s">
        <v>77</v>
      </c>
    </row>
    <row r="15" spans="1:41" x14ac:dyDescent="0.2">
      <c r="K15" s="23" t="s">
        <v>78</v>
      </c>
    </row>
    <row r="16" spans="1:41" x14ac:dyDescent="0.2">
      <c r="K16" s="23" t="s">
        <v>79</v>
      </c>
    </row>
    <row r="17" spans="11:11" x14ac:dyDescent="0.2">
      <c r="K17" s="23" t="s">
        <v>80</v>
      </c>
    </row>
    <row r="18" spans="11:11" x14ac:dyDescent="0.2">
      <c r="K18" s="23" t="s">
        <v>81</v>
      </c>
    </row>
    <row r="19" spans="11:11" x14ac:dyDescent="0.2">
      <c r="K19" s="23" t="s">
        <v>82</v>
      </c>
    </row>
    <row r="20" spans="11:11" x14ac:dyDescent="0.2">
      <c r="K20" s="23" t="s">
        <v>83</v>
      </c>
    </row>
    <row r="21" spans="11:11" x14ac:dyDescent="0.2">
      <c r="K21" s="23" t="s">
        <v>84</v>
      </c>
    </row>
    <row r="22" spans="11:11" x14ac:dyDescent="0.2">
      <c r="K22" s="23" t="s">
        <v>85</v>
      </c>
    </row>
    <row r="23" spans="11:11" x14ac:dyDescent="0.2">
      <c r="K23" s="23" t="s">
        <v>86</v>
      </c>
    </row>
    <row r="24" spans="11:11" x14ac:dyDescent="0.2">
      <c r="K24" s="23" t="s">
        <v>87</v>
      </c>
    </row>
    <row r="25" spans="11:11" x14ac:dyDescent="0.2">
      <c r="K25" s="23" t="s">
        <v>88</v>
      </c>
    </row>
    <row r="26" spans="11:11" x14ac:dyDescent="0.2">
      <c r="K26" s="23" t="s">
        <v>89</v>
      </c>
    </row>
    <row r="27" spans="11:11" x14ac:dyDescent="0.2">
      <c r="K27" s="23" t="s">
        <v>90</v>
      </c>
    </row>
    <row r="28" spans="11:11" x14ac:dyDescent="0.2">
      <c r="K28" s="23" t="s">
        <v>91</v>
      </c>
    </row>
    <row r="29" spans="11:11" x14ac:dyDescent="0.2">
      <c r="K29" s="23" t="s">
        <v>92</v>
      </c>
    </row>
    <row r="30" spans="11:11" x14ac:dyDescent="0.2">
      <c r="K30" s="23" t="s">
        <v>93</v>
      </c>
    </row>
    <row r="31" spans="11:11" x14ac:dyDescent="0.2">
      <c r="K31" s="23" t="s">
        <v>94</v>
      </c>
    </row>
    <row r="32" spans="11:11" x14ac:dyDescent="0.2">
      <c r="K32" s="23" t="s">
        <v>95</v>
      </c>
    </row>
    <row r="33" spans="11:11" x14ac:dyDescent="0.2">
      <c r="K33" s="23" t="s">
        <v>96</v>
      </c>
    </row>
    <row r="34" spans="11:11" x14ac:dyDescent="0.2">
      <c r="K34" s="23" t="s">
        <v>97</v>
      </c>
    </row>
    <row r="35" spans="11:11" x14ac:dyDescent="0.2">
      <c r="K35" s="23" t="s">
        <v>98</v>
      </c>
    </row>
    <row r="36" spans="11:11" x14ac:dyDescent="0.2">
      <c r="K36" s="23" t="s">
        <v>99</v>
      </c>
    </row>
    <row r="37" spans="11:11" x14ac:dyDescent="0.2">
      <c r="K37" s="23" t="s">
        <v>100</v>
      </c>
    </row>
    <row r="38" spans="11:11" x14ac:dyDescent="0.2">
      <c r="K38" s="23" t="s">
        <v>32</v>
      </c>
    </row>
    <row r="39" spans="11:11" x14ac:dyDescent="0.2">
      <c r="K39" s="23" t="s">
        <v>101</v>
      </c>
    </row>
    <row r="40" spans="11:11" x14ac:dyDescent="0.2">
      <c r="K40" s="23" t="s">
        <v>102</v>
      </c>
    </row>
    <row r="41" spans="11:11" x14ac:dyDescent="0.2">
      <c r="K41" s="23" t="s">
        <v>103</v>
      </c>
    </row>
    <row r="42" spans="11:11" x14ac:dyDescent="0.2">
      <c r="K42" s="23" t="s">
        <v>104</v>
      </c>
    </row>
    <row r="43" spans="11:11" x14ac:dyDescent="0.2">
      <c r="K43" s="23" t="s">
        <v>105</v>
      </c>
    </row>
    <row r="44" spans="11:11" x14ac:dyDescent="0.2">
      <c r="K44" s="23" t="s">
        <v>106</v>
      </c>
    </row>
    <row r="45" spans="11:11" x14ac:dyDescent="0.2">
      <c r="K45" s="23" t="s">
        <v>107</v>
      </c>
    </row>
    <row r="46" spans="11:11" x14ac:dyDescent="0.2">
      <c r="K46" s="23" t="s">
        <v>108</v>
      </c>
    </row>
    <row r="47" spans="11:11" x14ac:dyDescent="0.2">
      <c r="K47" s="23" t="s">
        <v>109</v>
      </c>
    </row>
    <row r="48" spans="11:11" x14ac:dyDescent="0.2">
      <c r="K48" s="23" t="s">
        <v>110</v>
      </c>
    </row>
    <row r="49" spans="11:11" x14ac:dyDescent="0.2">
      <c r="K49" s="23" t="s">
        <v>111</v>
      </c>
    </row>
    <row r="50" spans="11:11" x14ac:dyDescent="0.2">
      <c r="K50" s="23" t="s">
        <v>112</v>
      </c>
    </row>
    <row r="51" spans="11:11" x14ac:dyDescent="0.2">
      <c r="K51" s="23" t="s">
        <v>113</v>
      </c>
    </row>
    <row r="52" spans="11:11" x14ac:dyDescent="0.2">
      <c r="K52" s="23" t="s">
        <v>114</v>
      </c>
    </row>
    <row r="53" spans="11:11" x14ac:dyDescent="0.2">
      <c r="K53" s="23" t="s">
        <v>115</v>
      </c>
    </row>
    <row r="54" spans="11:11" x14ac:dyDescent="0.2">
      <c r="K54" s="23" t="s">
        <v>116</v>
      </c>
    </row>
    <row r="55" spans="11:11" x14ac:dyDescent="0.2">
      <c r="K55" s="23" t="s">
        <v>117</v>
      </c>
    </row>
    <row r="56" spans="11:11" x14ac:dyDescent="0.2">
      <c r="K56" s="23" t="s">
        <v>118</v>
      </c>
    </row>
    <row r="57" spans="11:11" x14ac:dyDescent="0.2">
      <c r="K57" s="23" t="s">
        <v>119</v>
      </c>
    </row>
    <row r="58" spans="11:11" x14ac:dyDescent="0.2">
      <c r="K58" s="23" t="s">
        <v>120</v>
      </c>
    </row>
    <row r="59" spans="11:11" x14ac:dyDescent="0.2">
      <c r="K59" s="23" t="s">
        <v>26</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884D-F8FC-4C2E-A816-E8BC63AD6069}">
  <dimension ref="A1:J2"/>
  <sheetViews>
    <sheetView workbookViewId="0">
      <selection activeCell="B2" sqref="B2"/>
    </sheetView>
  </sheetViews>
  <sheetFormatPr defaultRowHeight="15" x14ac:dyDescent="0.25"/>
  <cols>
    <col min="1" max="1" width="13.42578125" customWidth="1"/>
    <col min="2" max="2" width="12.7109375" customWidth="1"/>
    <col min="3" max="3" width="13.5703125" customWidth="1"/>
    <col min="4" max="5" width="11.85546875" customWidth="1"/>
    <col min="6" max="7" width="10.5703125" customWidth="1"/>
  </cols>
  <sheetData>
    <row r="1" spans="1:10" x14ac:dyDescent="0.25">
      <c r="A1" s="64" t="s">
        <v>471</v>
      </c>
      <c r="B1" s="16"/>
      <c r="C1" s="17"/>
      <c r="D1" s="1"/>
      <c r="E1" s="1"/>
      <c r="F1" s="1"/>
      <c r="G1" s="1"/>
      <c r="H1" s="1"/>
      <c r="I1" s="1"/>
      <c r="J1" s="1"/>
    </row>
    <row r="2" spans="1:10" x14ac:dyDescent="0.25">
      <c r="B2">
        <v>133</v>
      </c>
      <c r="C2" s="2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C20A-DF1A-438F-9093-C7473F889BF4}">
  <dimension ref="A1:A165"/>
  <sheetViews>
    <sheetView zoomScale="115" zoomScaleNormal="115" workbookViewId="0"/>
  </sheetViews>
  <sheetFormatPr defaultColWidth="9.140625" defaultRowHeight="15" x14ac:dyDescent="0.25"/>
  <cols>
    <col min="1" max="1" width="118" customWidth="1"/>
  </cols>
  <sheetData>
    <row r="1" spans="1:1" ht="18.75" x14ac:dyDescent="0.25">
      <c r="A1" s="3" t="s">
        <v>269</v>
      </c>
    </row>
    <row r="2" spans="1:1" ht="30" x14ac:dyDescent="0.25">
      <c r="A2" s="15" t="s">
        <v>121</v>
      </c>
    </row>
    <row r="3" spans="1:1" ht="16.5" thickBot="1" x14ac:dyDescent="0.3">
      <c r="A3" s="4"/>
    </row>
    <row r="4" spans="1:1" x14ac:dyDescent="0.25">
      <c r="A4" s="26" t="s">
        <v>228</v>
      </c>
    </row>
    <row r="5" spans="1:1" ht="60" x14ac:dyDescent="0.25">
      <c r="A5" s="19" t="s">
        <v>229</v>
      </c>
    </row>
    <row r="6" spans="1:1" x14ac:dyDescent="0.25">
      <c r="A6" s="19"/>
    </row>
    <row r="7" spans="1:1" x14ac:dyDescent="0.25">
      <c r="A7" s="19" t="s">
        <v>122</v>
      </c>
    </row>
    <row r="8" spans="1:1" x14ac:dyDescent="0.25">
      <c r="A8" s="19" t="s">
        <v>123</v>
      </c>
    </row>
    <row r="9" spans="1:1" x14ac:dyDescent="0.25">
      <c r="A9" s="5" t="s">
        <v>124</v>
      </c>
    </row>
    <row r="10" spans="1:1" x14ac:dyDescent="0.25">
      <c r="A10" s="5" t="s">
        <v>125</v>
      </c>
    </row>
    <row r="11" spans="1:1" x14ac:dyDescent="0.25">
      <c r="A11" s="5" t="s">
        <v>126</v>
      </c>
    </row>
    <row r="12" spans="1:1" x14ac:dyDescent="0.25">
      <c r="A12" s="5"/>
    </row>
    <row r="13" spans="1:1" ht="45" x14ac:dyDescent="0.25">
      <c r="A13" s="5" t="s">
        <v>127</v>
      </c>
    </row>
    <row r="14" spans="1:1" ht="15.75" x14ac:dyDescent="0.25">
      <c r="A14" s="6"/>
    </row>
    <row r="15" spans="1:1" x14ac:dyDescent="0.25">
      <c r="A15" s="5" t="s">
        <v>122</v>
      </c>
    </row>
    <row r="16" spans="1:1" x14ac:dyDescent="0.25">
      <c r="A16" s="5" t="s">
        <v>123</v>
      </c>
    </row>
    <row r="17" spans="1:1" x14ac:dyDescent="0.25">
      <c r="A17" s="5" t="s">
        <v>128</v>
      </c>
    </row>
    <row r="18" spans="1:1" x14ac:dyDescent="0.25">
      <c r="A18" s="5" t="s">
        <v>129</v>
      </c>
    </row>
    <row r="19" spans="1:1" x14ac:dyDescent="0.25">
      <c r="A19" s="5" t="s">
        <v>130</v>
      </c>
    </row>
    <row r="20" spans="1:1" ht="15.75" x14ac:dyDescent="0.25">
      <c r="A20" s="6"/>
    </row>
    <row r="21" spans="1:1" x14ac:dyDescent="0.25">
      <c r="A21" s="7"/>
    </row>
    <row r="22" spans="1:1" x14ac:dyDescent="0.25">
      <c r="A22" s="5" t="s">
        <v>131</v>
      </c>
    </row>
    <row r="23" spans="1:1" x14ac:dyDescent="0.25">
      <c r="A23" s="7"/>
    </row>
    <row r="24" spans="1:1" ht="15.75" thickBot="1" x14ac:dyDescent="0.3">
      <c r="A24" s="8" t="s">
        <v>132</v>
      </c>
    </row>
    <row r="25" spans="1:1" s="28" customFormat="1" x14ac:dyDescent="0.25">
      <c r="A25" s="27" t="s">
        <v>230</v>
      </c>
    </row>
    <row r="26" spans="1:1" s="28" customFormat="1" x14ac:dyDescent="0.25">
      <c r="A26" s="29"/>
    </row>
    <row r="27" spans="1:1" s="28" customFormat="1" ht="15.75" thickBot="1" x14ac:dyDescent="0.3">
      <c r="A27" s="30" t="s">
        <v>231</v>
      </c>
    </row>
    <row r="28" spans="1:1" x14ac:dyDescent="0.25">
      <c r="A28" s="12" t="s">
        <v>133</v>
      </c>
    </row>
    <row r="29" spans="1:1" x14ac:dyDescent="0.25">
      <c r="A29" s="19" t="s">
        <v>264</v>
      </c>
    </row>
    <row r="30" spans="1:1" x14ac:dyDescent="0.25">
      <c r="A30" s="7"/>
    </row>
    <row r="31" spans="1:1" ht="15.75" thickBot="1" x14ac:dyDescent="0.3">
      <c r="A31" s="8" t="s">
        <v>134</v>
      </c>
    </row>
    <row r="32" spans="1:1" s="28" customFormat="1" x14ac:dyDescent="0.25">
      <c r="A32" s="27" t="s">
        <v>232</v>
      </c>
    </row>
    <row r="33" spans="1:1" s="28" customFormat="1" x14ac:dyDescent="0.25">
      <c r="A33" s="29"/>
    </row>
    <row r="34" spans="1:1" s="28" customFormat="1" ht="30" x14ac:dyDescent="0.25">
      <c r="A34" s="19" t="s">
        <v>233</v>
      </c>
    </row>
    <row r="35" spans="1:1" s="28" customFormat="1" x14ac:dyDescent="0.25">
      <c r="A35" s="31"/>
    </row>
    <row r="36" spans="1:1" s="28" customFormat="1" ht="15.75" thickBot="1" x14ac:dyDescent="0.3">
      <c r="A36" s="19" t="s">
        <v>135</v>
      </c>
    </row>
    <row r="37" spans="1:1" s="28" customFormat="1" ht="45.75" thickBot="1" x14ac:dyDescent="0.3">
      <c r="A37" s="32" t="s">
        <v>268</v>
      </c>
    </row>
    <row r="38" spans="1:1" s="28" customFormat="1" x14ac:dyDescent="0.25">
      <c r="A38" s="27" t="s">
        <v>234</v>
      </c>
    </row>
    <row r="39" spans="1:1" s="28" customFormat="1" x14ac:dyDescent="0.25">
      <c r="A39" s="19" t="s">
        <v>235</v>
      </c>
    </row>
    <row r="40" spans="1:1" s="28" customFormat="1" x14ac:dyDescent="0.25">
      <c r="A40" s="19" t="s">
        <v>143</v>
      </c>
    </row>
    <row r="41" spans="1:1" s="28" customFormat="1" x14ac:dyDescent="0.25">
      <c r="A41" s="33" t="s">
        <v>185</v>
      </c>
    </row>
    <row r="42" spans="1:1" s="28" customFormat="1" ht="15.75" thickBot="1" x14ac:dyDescent="0.3">
      <c r="A42" s="34" t="s">
        <v>144</v>
      </c>
    </row>
    <row r="43" spans="1:1" s="28" customFormat="1" x14ac:dyDescent="0.25">
      <c r="A43" s="27" t="s">
        <v>236</v>
      </c>
    </row>
    <row r="44" spans="1:1" s="28" customFormat="1" ht="76.5" customHeight="1" thickBot="1" x14ac:dyDescent="0.3">
      <c r="A44" s="34" t="s">
        <v>237</v>
      </c>
    </row>
    <row r="45" spans="1:1" x14ac:dyDescent="0.25">
      <c r="A45" s="12" t="s">
        <v>145</v>
      </c>
    </row>
    <row r="46" spans="1:1" s="28" customFormat="1" ht="30" x14ac:dyDescent="0.25">
      <c r="A46" s="19" t="s">
        <v>238</v>
      </c>
    </row>
    <row r="47" spans="1:1" ht="15.75" x14ac:dyDescent="0.25">
      <c r="A47" s="6"/>
    </row>
    <row r="48" spans="1:1" x14ac:dyDescent="0.25">
      <c r="A48" s="7"/>
    </row>
    <row r="49" spans="1:1" ht="15.75" thickBot="1" x14ac:dyDescent="0.3">
      <c r="A49" s="8" t="s">
        <v>144</v>
      </c>
    </row>
    <row r="50" spans="1:1" s="28" customFormat="1" x14ac:dyDescent="0.25">
      <c r="A50" s="27" t="s">
        <v>239</v>
      </c>
    </row>
    <row r="51" spans="1:1" s="28" customFormat="1" ht="45" x14ac:dyDescent="0.25">
      <c r="A51" s="19" t="s">
        <v>240</v>
      </c>
    </row>
    <row r="52" spans="1:1" s="28" customFormat="1" x14ac:dyDescent="0.25">
      <c r="A52" s="19" t="s">
        <v>196</v>
      </c>
    </row>
    <row r="53" spans="1:1" s="28" customFormat="1" ht="16.5" thickBot="1" x14ac:dyDescent="0.3">
      <c r="A53" s="35" t="s">
        <v>72</v>
      </c>
    </row>
    <row r="54" spans="1:1" x14ac:dyDescent="0.25">
      <c r="A54" s="13" t="s">
        <v>137</v>
      </c>
    </row>
    <row r="55" spans="1:1" ht="15.75" thickBot="1" x14ac:dyDescent="0.3">
      <c r="A55" s="8" t="s">
        <v>138</v>
      </c>
    </row>
    <row r="56" spans="1:1" x14ac:dyDescent="0.25">
      <c r="A56" s="12" t="s">
        <v>139</v>
      </c>
    </row>
    <row r="57" spans="1:1" x14ac:dyDescent="0.25">
      <c r="A57" s="5" t="s">
        <v>140</v>
      </c>
    </row>
    <row r="58" spans="1:1" ht="16.5" thickBot="1" x14ac:dyDescent="0.3">
      <c r="A58" s="10"/>
    </row>
    <row r="59" spans="1:1" x14ac:dyDescent="0.25">
      <c r="A59" s="12" t="s">
        <v>141</v>
      </c>
    </row>
    <row r="60" spans="1:1" x14ac:dyDescent="0.25">
      <c r="A60" s="5" t="s">
        <v>142</v>
      </c>
    </row>
    <row r="61" spans="1:1" ht="16.5" thickBot="1" x14ac:dyDescent="0.3">
      <c r="A61" s="11"/>
    </row>
    <row r="62" spans="1:1" x14ac:dyDescent="0.25">
      <c r="A62" s="12" t="s">
        <v>146</v>
      </c>
    </row>
    <row r="63" spans="1:1" x14ac:dyDescent="0.25">
      <c r="A63" s="5" t="s">
        <v>265</v>
      </c>
    </row>
    <row r="64" spans="1:1" ht="15.75" x14ac:dyDescent="0.25">
      <c r="A64" s="6"/>
    </row>
    <row r="65" spans="1:1" ht="15.75" thickBot="1" x14ac:dyDescent="0.3">
      <c r="A65" s="8" t="s">
        <v>147</v>
      </c>
    </row>
    <row r="66" spans="1:1" x14ac:dyDescent="0.25">
      <c r="A66" s="12" t="s">
        <v>148</v>
      </c>
    </row>
    <row r="67" spans="1:1" ht="15.75" x14ac:dyDescent="0.25">
      <c r="A67" s="5" t="s">
        <v>149</v>
      </c>
    </row>
    <row r="68" spans="1:1" ht="15.75" x14ac:dyDescent="0.25">
      <c r="A68" s="6"/>
    </row>
    <row r="69" spans="1:1" ht="15.75" thickBot="1" x14ac:dyDescent="0.3">
      <c r="A69" s="8" t="s">
        <v>147</v>
      </c>
    </row>
    <row r="70" spans="1:1" x14ac:dyDescent="0.25">
      <c r="A70" s="12" t="s">
        <v>150</v>
      </c>
    </row>
    <row r="71" spans="1:1" x14ac:dyDescent="0.25">
      <c r="A71" s="5" t="s">
        <v>151</v>
      </c>
    </row>
    <row r="72" spans="1:1" x14ac:dyDescent="0.25">
      <c r="A72" s="5"/>
    </row>
    <row r="73" spans="1:1" ht="15.75" thickBot="1" x14ac:dyDescent="0.3">
      <c r="A73" s="8" t="s">
        <v>152</v>
      </c>
    </row>
    <row r="74" spans="1:1" x14ac:dyDescent="0.25">
      <c r="A74" s="12" t="s">
        <v>153</v>
      </c>
    </row>
    <row r="75" spans="1:1" x14ac:dyDescent="0.25">
      <c r="A75" s="5" t="s">
        <v>154</v>
      </c>
    </row>
    <row r="76" spans="1:1" x14ac:dyDescent="0.25">
      <c r="A76" s="9"/>
    </row>
    <row r="77" spans="1:1" x14ac:dyDescent="0.25">
      <c r="A77" s="5" t="s">
        <v>155</v>
      </c>
    </row>
    <row r="78" spans="1:1" ht="16.5" thickBot="1" x14ac:dyDescent="0.3">
      <c r="A78" s="11"/>
    </row>
    <row r="79" spans="1:1" s="28" customFormat="1" ht="48" thickBot="1" x14ac:dyDescent="0.3">
      <c r="A79" s="36" t="s">
        <v>241</v>
      </c>
    </row>
    <row r="80" spans="1:1" s="28" customFormat="1" ht="32.25" thickBot="1" x14ac:dyDescent="0.3">
      <c r="A80" s="36" t="s">
        <v>242</v>
      </c>
    </row>
    <row r="81" spans="1:1" s="28" customFormat="1" x14ac:dyDescent="0.25">
      <c r="A81" s="19" t="s">
        <v>243</v>
      </c>
    </row>
    <row r="82" spans="1:1" s="28" customFormat="1" x14ac:dyDescent="0.25">
      <c r="A82" s="19" t="s">
        <v>156</v>
      </c>
    </row>
    <row r="83" spans="1:1" s="28" customFormat="1" x14ac:dyDescent="0.25">
      <c r="A83" s="19" t="s">
        <v>187</v>
      </c>
    </row>
    <row r="84" spans="1:1" s="28" customFormat="1" ht="30.75" customHeight="1" x14ac:dyDescent="0.25">
      <c r="A84" s="37" t="s">
        <v>244</v>
      </c>
    </row>
    <row r="85" spans="1:1" ht="15.75" thickBot="1" x14ac:dyDescent="0.3">
      <c r="A85" s="8" t="s">
        <v>157</v>
      </c>
    </row>
    <row r="86" spans="1:1" s="28" customFormat="1" x14ac:dyDescent="0.25">
      <c r="A86" s="27" t="s">
        <v>245</v>
      </c>
    </row>
    <row r="87" spans="1:1" x14ac:dyDescent="0.25">
      <c r="A87" s="5" t="s">
        <v>158</v>
      </c>
    </row>
    <row r="88" spans="1:1" x14ac:dyDescent="0.25">
      <c r="A88" s="19" t="s">
        <v>187</v>
      </c>
    </row>
    <row r="89" spans="1:1" ht="30.75" customHeight="1" x14ac:dyDescent="0.25">
      <c r="A89" s="37" t="s">
        <v>244</v>
      </c>
    </row>
    <row r="90" spans="1:1" ht="15.75" thickBot="1" x14ac:dyDescent="0.3">
      <c r="A90" s="8" t="s">
        <v>157</v>
      </c>
    </row>
    <row r="91" spans="1:1" x14ac:dyDescent="0.25">
      <c r="A91" s="27" t="s">
        <v>246</v>
      </c>
    </row>
    <row r="92" spans="1:1" s="28" customFormat="1" ht="30" x14ac:dyDescent="0.25">
      <c r="A92" s="19" t="s">
        <v>247</v>
      </c>
    </row>
    <row r="93" spans="1:1" x14ac:dyDescent="0.25">
      <c r="A93" s="7"/>
    </row>
    <row r="94" spans="1:1" ht="15.75" thickBot="1" x14ac:dyDescent="0.3">
      <c r="A94" s="8" t="s">
        <v>159</v>
      </c>
    </row>
    <row r="95" spans="1:1" x14ac:dyDescent="0.25">
      <c r="A95" s="12" t="s">
        <v>202</v>
      </c>
    </row>
    <row r="96" spans="1:1" x14ac:dyDescent="0.25">
      <c r="A96" s="5" t="s">
        <v>201</v>
      </c>
    </row>
    <row r="97" spans="1:1" x14ac:dyDescent="0.25">
      <c r="A97" s="5" t="s">
        <v>217</v>
      </c>
    </row>
    <row r="98" spans="1:1" x14ac:dyDescent="0.25">
      <c r="A98" s="5" t="s">
        <v>216</v>
      </c>
    </row>
    <row r="99" spans="1:1" x14ac:dyDescent="0.25">
      <c r="A99" s="5" t="s">
        <v>206</v>
      </c>
    </row>
    <row r="100" spans="1:1" ht="15.75" thickBot="1" x14ac:dyDescent="0.3">
      <c r="A100" s="20"/>
    </row>
    <row r="101" spans="1:1" x14ac:dyDescent="0.25">
      <c r="A101" s="26" t="s">
        <v>262</v>
      </c>
    </row>
    <row r="102" spans="1:1" ht="75.75" thickBot="1" x14ac:dyDescent="0.3">
      <c r="A102" s="34" t="s">
        <v>248</v>
      </c>
    </row>
    <row r="103" spans="1:1" x14ac:dyDescent="0.25">
      <c r="A103" s="26" t="s">
        <v>249</v>
      </c>
    </row>
    <row r="104" spans="1:1" x14ac:dyDescent="0.25">
      <c r="A104" s="19" t="s">
        <v>197</v>
      </c>
    </row>
    <row r="105" spans="1:1" ht="15.75" thickBot="1" x14ac:dyDescent="0.3">
      <c r="A105" s="18"/>
    </row>
    <row r="106" spans="1:1" x14ac:dyDescent="0.25">
      <c r="A106" s="26" t="s">
        <v>250</v>
      </c>
    </row>
    <row r="107" spans="1:1" ht="15.75" thickBot="1" x14ac:dyDescent="0.3">
      <c r="A107" s="14"/>
    </row>
    <row r="108" spans="1:1" x14ac:dyDescent="0.25">
      <c r="A108" s="27" t="s">
        <v>251</v>
      </c>
    </row>
    <row r="109" spans="1:1" ht="30.75" thickBot="1" x14ac:dyDescent="0.3">
      <c r="A109" s="34" t="s">
        <v>252</v>
      </c>
    </row>
    <row r="110" spans="1:1" x14ac:dyDescent="0.25">
      <c r="A110" s="12" t="s">
        <v>160</v>
      </c>
    </row>
    <row r="111" spans="1:1" x14ac:dyDescent="0.25">
      <c r="A111" s="7"/>
    </row>
    <row r="112" spans="1:1" ht="15.75" thickBot="1" x14ac:dyDescent="0.3">
      <c r="A112" s="8" t="s">
        <v>161</v>
      </c>
    </row>
    <row r="113" spans="1:1" x14ac:dyDescent="0.25">
      <c r="A113" s="26" t="s">
        <v>253</v>
      </c>
    </row>
    <row r="114" spans="1:1" x14ac:dyDescent="0.25">
      <c r="A114" s="19" t="s">
        <v>189</v>
      </c>
    </row>
    <row r="115" spans="1:1" ht="15.75" thickBot="1" x14ac:dyDescent="0.3">
      <c r="A115" s="14"/>
    </row>
    <row r="116" spans="1:1" x14ac:dyDescent="0.25">
      <c r="A116" s="12" t="s">
        <v>162</v>
      </c>
    </row>
    <row r="117" spans="1:1" x14ac:dyDescent="0.25">
      <c r="A117" s="7"/>
    </row>
    <row r="118" spans="1:1" x14ac:dyDescent="0.25">
      <c r="A118" s="5" t="s">
        <v>163</v>
      </c>
    </row>
    <row r="119" spans="1:1" ht="16.5" thickBot="1" x14ac:dyDescent="0.3">
      <c r="A119" s="10"/>
    </row>
    <row r="120" spans="1:1" x14ac:dyDescent="0.25">
      <c r="A120" s="12" t="s">
        <v>164</v>
      </c>
    </row>
    <row r="121" spans="1:1" x14ac:dyDescent="0.25">
      <c r="A121" s="7"/>
    </row>
    <row r="122" spans="1:1" ht="15.75" thickBot="1" x14ac:dyDescent="0.3">
      <c r="A122" s="8" t="s">
        <v>165</v>
      </c>
    </row>
    <row r="123" spans="1:1" ht="15.75" thickBot="1" x14ac:dyDescent="0.3">
      <c r="A123" s="14" t="s">
        <v>166</v>
      </c>
    </row>
    <row r="124" spans="1:1" x14ac:dyDescent="0.25">
      <c r="A124" s="12" t="s">
        <v>167</v>
      </c>
    </row>
    <row r="125" spans="1:1" x14ac:dyDescent="0.25">
      <c r="A125" s="7"/>
    </row>
    <row r="126" spans="1:1" ht="15.75" thickBot="1" x14ac:dyDescent="0.3">
      <c r="A126" s="8" t="s">
        <v>168</v>
      </c>
    </row>
    <row r="127" spans="1:1" x14ac:dyDescent="0.25">
      <c r="A127" s="26" t="s">
        <v>254</v>
      </c>
    </row>
    <row r="128" spans="1:1" x14ac:dyDescent="0.25">
      <c r="A128" s="12"/>
    </row>
    <row r="129" spans="1:1" ht="15.75" thickBot="1" x14ac:dyDescent="0.3">
      <c r="A129" s="14"/>
    </row>
    <row r="130" spans="1:1" x14ac:dyDescent="0.25">
      <c r="A130" s="12" t="s">
        <v>169</v>
      </c>
    </row>
    <row r="131" spans="1:1" x14ac:dyDescent="0.25">
      <c r="A131" s="7"/>
    </row>
    <row r="132" spans="1:1" ht="15.75" thickBot="1" x14ac:dyDescent="0.3">
      <c r="A132" s="8" t="s">
        <v>170</v>
      </c>
    </row>
    <row r="133" spans="1:1" x14ac:dyDescent="0.25">
      <c r="A133" s="12" t="s">
        <v>171</v>
      </c>
    </row>
    <row r="134" spans="1:1" x14ac:dyDescent="0.25">
      <c r="A134" s="7"/>
    </row>
    <row r="135" spans="1:1" ht="15.75" thickBot="1" x14ac:dyDescent="0.3">
      <c r="A135" s="8" t="s">
        <v>172</v>
      </c>
    </row>
    <row r="136" spans="1:1" ht="15.75" thickBot="1" x14ac:dyDescent="0.3">
      <c r="A136" s="14" t="s">
        <v>173</v>
      </c>
    </row>
    <row r="137" spans="1:1" x14ac:dyDescent="0.25">
      <c r="A137" s="12" t="s">
        <v>174</v>
      </c>
    </row>
    <row r="138" spans="1:1" ht="75" x14ac:dyDescent="0.25">
      <c r="A138" s="19" t="s">
        <v>255</v>
      </c>
    </row>
    <row r="139" spans="1:1" ht="15.75" thickBot="1" x14ac:dyDescent="0.3">
      <c r="A139" s="5"/>
    </row>
    <row r="140" spans="1:1" x14ac:dyDescent="0.25">
      <c r="A140" s="13" t="s">
        <v>136</v>
      </c>
    </row>
    <row r="141" spans="1:1" ht="21.75" customHeight="1" x14ac:dyDescent="0.25">
      <c r="A141" s="19" t="s">
        <v>218</v>
      </c>
    </row>
    <row r="142" spans="1:1" ht="30" x14ac:dyDescent="0.25">
      <c r="A142" s="5" t="s">
        <v>256</v>
      </c>
    </row>
    <row r="143" spans="1:1" ht="18" customHeight="1" x14ac:dyDescent="0.25">
      <c r="A143" s="5" t="s">
        <v>204</v>
      </c>
    </row>
    <row r="144" spans="1:1" ht="15" customHeight="1" thickBot="1" x14ac:dyDescent="0.3">
      <c r="A144" s="8" t="s">
        <v>203</v>
      </c>
    </row>
    <row r="145" spans="1:1" x14ac:dyDescent="0.25">
      <c r="A145" s="27" t="s">
        <v>257</v>
      </c>
    </row>
    <row r="146" spans="1:1" ht="25.5" customHeight="1" x14ac:dyDescent="0.25">
      <c r="A146" s="19" t="s">
        <v>258</v>
      </c>
    </row>
    <row r="147" spans="1:1" ht="15.75" thickBot="1" x14ac:dyDescent="0.3">
      <c r="A147" s="33" t="s">
        <v>198</v>
      </c>
    </row>
    <row r="148" spans="1:1" x14ac:dyDescent="0.25">
      <c r="A148" s="26" t="s">
        <v>259</v>
      </c>
    </row>
    <row r="149" spans="1:1" x14ac:dyDescent="0.25">
      <c r="A149" s="7"/>
    </row>
    <row r="150" spans="1:1" x14ac:dyDescent="0.25">
      <c r="A150" s="19" t="s">
        <v>205</v>
      </c>
    </row>
    <row r="151" spans="1:1" ht="15.75" thickBot="1" x14ac:dyDescent="0.3">
      <c r="A151" s="38" t="s">
        <v>266</v>
      </c>
    </row>
    <row r="152" spans="1:1" ht="15.75" thickBot="1" x14ac:dyDescent="0.3">
      <c r="A152" s="2"/>
    </row>
    <row r="153" spans="1:1" x14ac:dyDescent="0.25">
      <c r="A153" s="13" t="s">
        <v>175</v>
      </c>
    </row>
    <row r="154" spans="1:1" ht="45" x14ac:dyDescent="0.25">
      <c r="A154" s="19" t="s">
        <v>260</v>
      </c>
    </row>
    <row r="155" spans="1:1" x14ac:dyDescent="0.25">
      <c r="A155" s="5"/>
    </row>
    <row r="156" spans="1:1" ht="15.75" thickBot="1" x14ac:dyDescent="0.3">
      <c r="A156" s="8" t="s">
        <v>176</v>
      </c>
    </row>
    <row r="157" spans="1:1" x14ac:dyDescent="0.25">
      <c r="A157" s="12" t="s">
        <v>177</v>
      </c>
    </row>
    <row r="158" spans="1:1" ht="45" x14ac:dyDescent="0.25">
      <c r="A158" s="19" t="s">
        <v>261</v>
      </c>
    </row>
    <row r="159" spans="1:1" ht="15.75" x14ac:dyDescent="0.25">
      <c r="A159" s="6"/>
    </row>
    <row r="160" spans="1:1" ht="15.75" thickBot="1" x14ac:dyDescent="0.3">
      <c r="A160" s="8" t="s">
        <v>178</v>
      </c>
    </row>
    <row r="161" spans="1:1" x14ac:dyDescent="0.25">
      <c r="A161" s="12" t="s">
        <v>179</v>
      </c>
    </row>
    <row r="162" spans="1:1" x14ac:dyDescent="0.25">
      <c r="A162" s="5" t="s">
        <v>180</v>
      </c>
    </row>
    <row r="163" spans="1:1" x14ac:dyDescent="0.25">
      <c r="A163" s="19" t="s">
        <v>186</v>
      </c>
    </row>
    <row r="164" spans="1:1" x14ac:dyDescent="0.25">
      <c r="A164" s="5"/>
    </row>
    <row r="165" spans="1:1" ht="15.75" thickBot="1" x14ac:dyDescent="0.3">
      <c r="A165" s="8" t="s">
        <v>181</v>
      </c>
    </row>
  </sheetData>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28d1cb7f-26fc-43ab-b831-a26c568b9c1b" xsi:nil="true"/>
    <TaxCatchAll xmlns="31062a0d-ede8-4112-b4bb-00a9c1bc8e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0CE6A8C7B68B438EF94CC652078AE1" ma:contentTypeVersion="16" ma:contentTypeDescription="Create a new document." ma:contentTypeScope="" ma:versionID="a5c05b664775a5473ae2ee97a70f764f">
  <xsd:schema xmlns:xsd="http://www.w3.org/2001/XMLSchema" xmlns:xs="http://www.w3.org/2001/XMLSchema" xmlns:p="http://schemas.microsoft.com/office/2006/metadata/properties" xmlns:ns2="da789787-f930-4129-9994-720287c22af5" xmlns:ns3="28d1cb7f-26fc-43ab-b831-a26c568b9c1b" xmlns:ns4="31062a0d-ede8-4112-b4bb-00a9c1bc8e16" targetNamespace="http://schemas.microsoft.com/office/2006/metadata/properties" ma:root="true" ma:fieldsID="87b027709249e918f639ed7f6f6b7f63" ns2:_="" ns3:_="" ns4:_="">
    <xsd:import namespace="da789787-f930-4129-9994-720287c22af5"/>
    <xsd:import namespace="28d1cb7f-26fc-43ab-b831-a26c568b9c1b"/>
    <xsd:import namespace="31062a0d-ede8-4112-b4bb-00a9c1bc8e1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Comments"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89787-f930-4129-9994-720287c22a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d1cb7f-26fc-43ab-b831-a26c568b9c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Comments" ma:index="19" nillable="true" ma:displayName="Comments" ma:format="Dropdown" ma:internalName="Comments">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6913318-1f27-46aa-9377-e026fae921d1}" ma:internalName="TaxCatchAll" ma:showField="CatchAllData" ma:web="da789787-f930-4129-9994-720287c22a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32709E-673E-43E6-AB5B-BEE6B239E473}">
  <ds:schemaRefs>
    <ds:schemaRef ds:uri="http://schemas.microsoft.com/office/2006/metadata/properties"/>
    <ds:schemaRef ds:uri="http://schemas.microsoft.com/office/infopath/2007/PartnerControls"/>
    <ds:schemaRef ds:uri="28d1cb7f-26fc-43ab-b831-a26c568b9c1b"/>
    <ds:schemaRef ds:uri="31062a0d-ede8-4112-b4bb-00a9c1bc8e16"/>
  </ds:schemaRefs>
</ds:datastoreItem>
</file>

<file path=customXml/itemProps2.xml><?xml version="1.0" encoding="utf-8"?>
<ds:datastoreItem xmlns:ds="http://schemas.openxmlformats.org/officeDocument/2006/customXml" ds:itemID="{12FFB26F-13EC-42EA-939D-DAF22A30F2F3}">
  <ds:schemaRefs>
    <ds:schemaRef ds:uri="http://schemas.microsoft.com/sharepoint/v3/contenttype/forms"/>
  </ds:schemaRefs>
</ds:datastoreItem>
</file>

<file path=customXml/itemProps3.xml><?xml version="1.0" encoding="utf-8"?>
<ds:datastoreItem xmlns:ds="http://schemas.openxmlformats.org/officeDocument/2006/customXml" ds:itemID="{6C6E8EB2-6B3A-4F52-A7F9-CF25673A3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89787-f930-4129-9994-720287c22af5"/>
    <ds:schemaRef ds:uri="28d1cb7f-26fc-43ab-b831-a26c568b9c1b"/>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Well Specific Columns</vt:lpstr>
      <vt:lpstr>Field Options</vt:lpstr>
      <vt:lpstr>Jobs CreatedSaved</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 Daniel (Contractor) Jerrod Wilhelm</dc:creator>
  <cp:keywords/>
  <dc:description/>
  <cp:lastModifiedBy>Loumer, Robyn D.</cp:lastModifiedBy>
  <cp:revision/>
  <dcterms:created xsi:type="dcterms:W3CDTF">2022-01-28T16:53:54Z</dcterms:created>
  <dcterms:modified xsi:type="dcterms:W3CDTF">2026-03-25T14:35:44Z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0x010100710CE6A8C7B68B438EF94CC652078AE1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